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activeTab="0"/>
  </bookViews>
  <sheets>
    <sheet name="Megrendelő" sheetId="1" r:id="rId1"/>
  </sheets>
  <definedNames>
    <definedName name="_xlnm._FilterDatabase" localSheetId="0" hidden="1">'Megrendelő'!$A$21:$Y$384</definedName>
    <definedName name="DATABASE">'Megrendelő'!$A$21:$Y$384</definedName>
    <definedName name="_xlnm.Print_Titles" localSheetId="0">'Megrendelő'!$21:$21</definedName>
  </definedNames>
  <calcPr fullCalcOnLoad="1"/>
</workbook>
</file>

<file path=xl/sharedStrings.xml><?xml version="1.0" encoding="utf-8"?>
<sst xmlns="http://schemas.openxmlformats.org/spreadsheetml/2006/main" count="2071" uniqueCount="710">
  <si>
    <t>Allium schoenoprasum 'Prado'</t>
  </si>
  <si>
    <t>Allium tuberosum</t>
  </si>
  <si>
    <t>Anethum graveolens</t>
  </si>
  <si>
    <t>Anthriscus cerefolium</t>
  </si>
  <si>
    <t>Artemisia arborescens</t>
  </si>
  <si>
    <t>Artemisia drac. 'French Tarragon'</t>
  </si>
  <si>
    <t>Coriandrum Calypso</t>
  </si>
  <si>
    <t>Coriandrum sativum</t>
  </si>
  <si>
    <t>Cymbopogon citratus</t>
  </si>
  <si>
    <t>Euphorbia amygdaloides 'Purpurea'</t>
  </si>
  <si>
    <t>Euphorbia amygdaloides 'Robbiae'</t>
  </si>
  <si>
    <t>Funtastick Pepper 'Meduza'</t>
  </si>
  <si>
    <t>Galium odoratum</t>
  </si>
  <si>
    <t>Helichrysum angustifolia 'Tall Curry'</t>
  </si>
  <si>
    <t>Helichrysum italicum 'Dwarf'</t>
  </si>
  <si>
    <t>Laurus nobilis</t>
  </si>
  <si>
    <t xml:space="preserve">Lavandula angustifolia 'Arctic Snow' </t>
  </si>
  <si>
    <t>Lavandula angustifolia 'Dwarf Blue'</t>
  </si>
  <si>
    <t>Lavandula angustifolia 'Hidcote Blue'</t>
  </si>
  <si>
    <t>Lavandula angustifolia 'Imperial Gem'</t>
  </si>
  <si>
    <t>Lavandula angustifolia 'Little Lady'</t>
  </si>
  <si>
    <t>Lavandula angustifolia 'Munstead Hishtil's Strain'</t>
  </si>
  <si>
    <t>Lavandula angustifolia 'Rosea'</t>
  </si>
  <si>
    <t>Lavandula angustifolia 'Twickle Purple'</t>
  </si>
  <si>
    <t>Lavandula intermedia 'Grosso'</t>
  </si>
  <si>
    <t>Lavandula intermedia 'Provence'</t>
  </si>
  <si>
    <t>Lavandula lusitanica 'Lusi Purple'</t>
  </si>
  <si>
    <t>Lavandula pinnata</t>
  </si>
  <si>
    <t>Lavandula stoechas 'Blue Star'</t>
  </si>
  <si>
    <t>Lavandula stoechas 'Kew Red'</t>
  </si>
  <si>
    <t>Lavandula stoechas Madrid Blue</t>
  </si>
  <si>
    <t>Lavandula stoechas 'Otto Quast'</t>
  </si>
  <si>
    <t>Lavandula stoechas 'Pedunculata'</t>
  </si>
  <si>
    <t>Lavandula Vera</t>
  </si>
  <si>
    <t>Levisticum officinale</t>
  </si>
  <si>
    <t>Lippia citriodora</t>
  </si>
  <si>
    <t>Lithodora diffusa 'Heavenly Blue'</t>
  </si>
  <si>
    <t>Majorana syriaca</t>
  </si>
  <si>
    <t>Marjorana hortensis</t>
  </si>
  <si>
    <t>Melissa officinalis</t>
  </si>
  <si>
    <t>Mentha 'Curly'</t>
  </si>
  <si>
    <t>Mentha 'Jessica's Sweet Pear'</t>
  </si>
  <si>
    <t>Mentha spicata</t>
  </si>
  <si>
    <t>Mentha spicata 'Moroccan'</t>
  </si>
  <si>
    <t>Mentha spicata 'Spanish'</t>
  </si>
  <si>
    <t>Mentha spp. 'Berries and Cream'</t>
  </si>
  <si>
    <t>Mentha spp. 'Hilary's Sweet Lemon'</t>
  </si>
  <si>
    <t>Mentha suaveolens 'Apple Mint'</t>
  </si>
  <si>
    <t>Mentha suaveolens 'Variegata' (Pineapple)</t>
  </si>
  <si>
    <t>Mentha 'Thai'</t>
  </si>
  <si>
    <t>Mentha x gracilis 'Ginger'</t>
  </si>
  <si>
    <t>Mentha x piperita</t>
  </si>
  <si>
    <t>Mentha x piperita 'After Eight'</t>
  </si>
  <si>
    <t>Mentha x piperita citrata 'Eau De Cologne'</t>
  </si>
  <si>
    <t>Mentha x piperita f. citrata 'Basil'</t>
  </si>
  <si>
    <t>Mentha x piperita f. citrata 'Chocolate'</t>
  </si>
  <si>
    <t>Mentha x piperita f. citrata 'Grapefruit'</t>
  </si>
  <si>
    <t>Mentha x piperita f. citrata 'Orange'</t>
  </si>
  <si>
    <t>Mentha x piperita 'Strawberry'</t>
  </si>
  <si>
    <t>Mentha x piperita 'Swiss'</t>
  </si>
  <si>
    <t>Mentha x piperita Upright</t>
  </si>
  <si>
    <t>Micromeria fruticosa</t>
  </si>
  <si>
    <t>Ocimum 'Basil Tree'</t>
  </si>
  <si>
    <t>Ocimum basilicum 'Magic White'</t>
  </si>
  <si>
    <t>Ocimum basilicum 'Sweet'</t>
  </si>
  <si>
    <t>Ocimum minimum 'El Greco- Bonsai' Grafted</t>
  </si>
  <si>
    <t>Oregano majorana</t>
  </si>
  <si>
    <t>Origanum vulgare</t>
  </si>
  <si>
    <t>Origanum vulgare 'Aureum Gold'</t>
  </si>
  <si>
    <t>Origanum vulgare 'Aureum Green'</t>
  </si>
  <si>
    <t>Origanum vulgare 'Aureum Variegata'</t>
  </si>
  <si>
    <t>Origanum vulgare 'Compactum'</t>
  </si>
  <si>
    <t>Petroselinum hortense</t>
  </si>
  <si>
    <t>Rosmarinus officinalis 'Blue Lagoon'</t>
  </si>
  <si>
    <t>Rosmarinus officinalis 'Foxtail'</t>
  </si>
  <si>
    <t>Rosmarinus officinalis 'Miss Jessopp's Upright'</t>
  </si>
  <si>
    <t>Rosmarinus officinalis 'Speedy'</t>
  </si>
  <si>
    <t>Rosmarinus officinalis 'Tuscan Blue'</t>
  </si>
  <si>
    <t>Rungia klossii</t>
  </si>
  <si>
    <t>Salicornia europaea</t>
  </si>
  <si>
    <t>Salvia elegans 'Honey Melon'</t>
  </si>
  <si>
    <t>Salvia elegans 'Scarlet Pineapple'</t>
  </si>
  <si>
    <t>Salvia elegans 'Scarlet Tangerine'</t>
  </si>
  <si>
    <t>Salvia 'Maxima'</t>
  </si>
  <si>
    <t>Salvia officinalis 'Berggarten Variegated'</t>
  </si>
  <si>
    <t>Salvia officinalis 'Grower's Friend'</t>
  </si>
  <si>
    <t>Salvia officinalis hybrida '# 4'</t>
  </si>
  <si>
    <t>Salvia officinalis hybrida 'Nazareth'</t>
  </si>
  <si>
    <t>Salvia officinalis 'Icterina (Bicolor)'</t>
  </si>
  <si>
    <t>Salvia officinalis 'Purpurascens'</t>
  </si>
  <si>
    <t>Salvia officinalis 'Tricolor'</t>
  </si>
  <si>
    <t>Santolina chamaecyparissus</t>
  </si>
  <si>
    <t>Santolina viridis</t>
  </si>
  <si>
    <t>Satureja hortensis</t>
  </si>
  <si>
    <t>Satureja montana</t>
  </si>
  <si>
    <t>Stevia rebaudiana</t>
  </si>
  <si>
    <t>Tagetes lucida '4 Seasons Tarragon'</t>
  </si>
  <si>
    <t>Thymus citriodorus</t>
  </si>
  <si>
    <t>Thymus citriodorus 'Doone Valley'</t>
  </si>
  <si>
    <t>Thymus citriodorus 'Fragrantissimus Orange'</t>
  </si>
  <si>
    <t>Thymus citriodorus 'Prostrate'</t>
  </si>
  <si>
    <t>Thymus citriodorus 'Silver King'</t>
  </si>
  <si>
    <t>Thymus citriodorus 'Silver Queen'</t>
  </si>
  <si>
    <t>Thymus citriodorus 'Variegated'</t>
  </si>
  <si>
    <t>Thymus pseudoanuginosus 'Wooly'</t>
  </si>
  <si>
    <t>Thymus pulegioides 'Archers Gold'</t>
  </si>
  <si>
    <t>Thymus pulegioides 'Foxley'</t>
  </si>
  <si>
    <t>Thymus pulegioides 'Tabor'</t>
  </si>
  <si>
    <t>Thymus serpyllum 'Pink Chintz'</t>
  </si>
  <si>
    <t>Thymus serpyllum 'Snowdrift'</t>
  </si>
  <si>
    <t>Thymus spp. 'Creeping Red'</t>
  </si>
  <si>
    <t>Thymus vulgaris</t>
  </si>
  <si>
    <t>Thymus vulgaris 'Compactus'</t>
  </si>
  <si>
    <t>Thymus vulgaris 'Faustinoi'</t>
  </si>
  <si>
    <t>Thymus vulgaris 'Gold'</t>
  </si>
  <si>
    <t>Thymus vulgaris 'Silver Posie'</t>
  </si>
  <si>
    <t>Tomato 'Tomaccio'</t>
  </si>
  <si>
    <t>Verbena bonariensis</t>
  </si>
  <si>
    <t>Viola hederacea</t>
  </si>
  <si>
    <t>Zaluzianskya ovata 'Star Balsam'</t>
  </si>
  <si>
    <t>metélőhagyma</t>
  </si>
  <si>
    <t>kínai metélőhagyma</t>
  </si>
  <si>
    <t>kapor</t>
  </si>
  <si>
    <t>zamatos turbolya</t>
  </si>
  <si>
    <t>óriás üröm, mediterrán üröm</t>
  </si>
  <si>
    <t>ürömcserje, istenfa</t>
  </si>
  <si>
    <t>Artemisia abrotanum 'Cola Plant'</t>
  </si>
  <si>
    <t>koriander</t>
  </si>
  <si>
    <t>citromcirok, citromos fűszercirok</t>
  </si>
  <si>
    <t>szagos müge</t>
  </si>
  <si>
    <t>gulan, déli ginzeng</t>
  </si>
  <si>
    <t>curryfű, olasz szalmagyopár</t>
  </si>
  <si>
    <t>babér</t>
  </si>
  <si>
    <t>hibrid levendula</t>
  </si>
  <si>
    <t>lestyán</t>
  </si>
  <si>
    <t>citromverbéna</t>
  </si>
  <si>
    <t>majoránna</t>
  </si>
  <si>
    <t>citromfű</t>
  </si>
  <si>
    <t>szír szurokfű, szíriai oregánó</t>
  </si>
  <si>
    <t>mezei menta</t>
  </si>
  <si>
    <t>zöld menta</t>
  </si>
  <si>
    <t>almaillatú menta</t>
  </si>
  <si>
    <t>nemes menta</t>
  </si>
  <si>
    <t>borsmenta</t>
  </si>
  <si>
    <t>kerti bazsalikom</t>
  </si>
  <si>
    <t>cserjés kispereszlény</t>
  </si>
  <si>
    <t>petrezselyem</t>
  </si>
  <si>
    <t>rozmaring</t>
  </si>
  <si>
    <t>gombalevél</t>
  </si>
  <si>
    <t>nyugati sziksófű</t>
  </si>
  <si>
    <t>zöld cipruska</t>
  </si>
  <si>
    <t>hamvas cipruska</t>
  </si>
  <si>
    <t>citromillatú kakukkfű</t>
  </si>
  <si>
    <t>kerti kakukkfű</t>
  </si>
  <si>
    <t>fényes bársonyvirág</t>
  </si>
  <si>
    <t>törpe kakukkfű</t>
  </si>
  <si>
    <t>x</t>
  </si>
  <si>
    <t>fokhagyma ízű metélőhagyma</t>
  </si>
  <si>
    <t>kellemes ánizs illat</t>
  </si>
  <si>
    <t>erdei kutyatej</t>
  </si>
  <si>
    <t>magas törzsre oltott díszpaprika</t>
  </si>
  <si>
    <t>tűlevelű levendula</t>
  </si>
  <si>
    <t>azték édesfű</t>
  </si>
  <si>
    <t>alacsony kőmagcserje</t>
  </si>
  <si>
    <t>menta</t>
  </si>
  <si>
    <t>ördögszem</t>
  </si>
  <si>
    <t>sztívia, édesfű, jázminpakóca</t>
  </si>
  <si>
    <t>kakukkfű</t>
  </si>
  <si>
    <t>óriás verbéna</t>
  </si>
  <si>
    <t>balkon paradicsom</t>
  </si>
  <si>
    <t>csillagbalzsam</t>
  </si>
  <si>
    <t>borostyánlevelű ibolya</t>
  </si>
  <si>
    <t>tárkony</t>
  </si>
  <si>
    <t>gaura, évelő díszgyertya</t>
  </si>
  <si>
    <t>olasz szalmagyopár</t>
  </si>
  <si>
    <t>édesburgonya, batáta</t>
  </si>
  <si>
    <t>bugatölcsér</t>
  </si>
  <si>
    <t>csinos zsálya</t>
  </si>
  <si>
    <t>orvosi zsálya</t>
  </si>
  <si>
    <t>szurokfű, oregánó</t>
  </si>
  <si>
    <t>indián menta</t>
  </si>
  <si>
    <t>keskenylevelű kakukkfű</t>
  </si>
  <si>
    <t>tarka levendula</t>
  </si>
  <si>
    <t>aprólevelű/görög bazsalikom</t>
  </si>
  <si>
    <t>téli borsfű, hegyi pereszlény</t>
  </si>
  <si>
    <t>borsikafű, csombor</t>
  </si>
  <si>
    <t>kellemes ánizsos-zelleres íz</t>
  </si>
  <si>
    <t>erős kóla illatú lomb</t>
  </si>
  <si>
    <t>a legjobb cserepes koriander fajta</t>
  </si>
  <si>
    <t>népszerű friss fűszer főzéshez és salátákhoz</t>
  </si>
  <si>
    <t>a keleti konyha nagyszerű fűszere</t>
  </si>
  <si>
    <t>lila színű, kb. 1-3 cm hosszú, kúpos termés, csípős íz</t>
  </si>
  <si>
    <t>piros színű kúpos, kb. 1-3 cm hosszú, termés, csípős íz</t>
  </si>
  <si>
    <t>sárga színű, kb. 1-3 cm hosszú, kúpos termés, csípős íz</t>
  </si>
  <si>
    <t>narancs színű, kb. 1-3 cm hosszú, kúpos termés, csípős íz</t>
  </si>
  <si>
    <t>kiváló teának, likőrbe, gyümölcssalátába</t>
  </si>
  <si>
    <t>hosszú, ezüstszínű, curry illatú levelek</t>
  </si>
  <si>
    <t>kompakt bokor, kis, ezüstszínű levelek</t>
  </si>
  <si>
    <t>élénk ezüstszínű lomb, erősen aromás</t>
  </si>
  <si>
    <t>illatos, dúsan virágzik, kiváló konténeres dísznövény</t>
  </si>
  <si>
    <t>nagyon magas cukortartalmú balkonparadicsom különlegesség, a termés a száron hagyva magától aszalt paradicsommá szárad</t>
  </si>
  <si>
    <t>erős narancsszínű hús, a legédesebb fajta</t>
  </si>
  <si>
    <t>középnarancs hús, rózsaszín bőr, klasszikus édesburgonya fajta</t>
  </si>
  <si>
    <t>különleges megjelenés, fehér hús, lila bőr</t>
  </si>
  <si>
    <t>narancs hús, rózsaszín bőr, igen édes, kiváló minőség és hozam</t>
  </si>
  <si>
    <t>örökzöld cserje, aromás levelek</t>
  </si>
  <si>
    <t>kompakt bokor</t>
  </si>
  <si>
    <t>az egyik legszebb színű fajta</t>
  </si>
  <si>
    <t>kompakt, bokros növény, erős illat</t>
  </si>
  <si>
    <t>erőteljes növekedés</t>
  </si>
  <si>
    <t>a legkorábban virágzó fajta</t>
  </si>
  <si>
    <t xml:space="preserve">az egyik legismertebb fajta </t>
  </si>
  <si>
    <t>a legjobb fajta alacsony sövénynek</t>
  </si>
  <si>
    <t>bőven virágzó, kompakt bokor</t>
  </si>
  <si>
    <t>kompakt, bokros növény, kis cserepesnek ideális</t>
  </si>
  <si>
    <t>mély lila virágok</t>
  </si>
  <si>
    <t>jól tűri a meleget és a szárazságot, jó olajtermelő</t>
  </si>
  <si>
    <t>a mutatós virágok ehetőek</t>
  </si>
  <si>
    <t>egynyári levendula, egész évben bőven virágzik</t>
  </si>
  <si>
    <t>könnyen termeszthető</t>
  </si>
  <si>
    <t>közönséges levendula</t>
  </si>
  <si>
    <t>nagy virágok, nagy bóbiták, felálló habitus</t>
  </si>
  <si>
    <t>nagy virágok, felálló habitus</t>
  </si>
  <si>
    <t>kiváló télállóság</t>
  </si>
  <si>
    <t>az első piros levendula, feltűnő szín</t>
  </si>
  <si>
    <t>kompakt, cserepes fajta</t>
  </si>
  <si>
    <t>korai virágzás, kompakt bokor</t>
  </si>
  <si>
    <t>dús virágzás</t>
  </si>
  <si>
    <t>kompakt bokor, hosszan virágzik</t>
  </si>
  <si>
    <t>kompakt bokor, erős rózsaszín virágok</t>
  </si>
  <si>
    <t>kiváló cserepes fajta</t>
  </si>
  <si>
    <t>a többi Madrid fajtával kiválóan kombinálható</t>
  </si>
  <si>
    <t>vonzza a lepkéket</t>
  </si>
  <si>
    <t>rengeteg virág, hosszú bóbiták</t>
  </si>
  <si>
    <t>egyedi, banán íz és illat</t>
  </si>
  <si>
    <t>mutatós, ráncos levelek, erős menta íz</t>
  </si>
  <si>
    <t>kombinációkban jól alkalmazható</t>
  </si>
  <si>
    <t>nagyon aromás, frissítő íz salátákba és italokba</t>
  </si>
  <si>
    <t>a legnépszerűbb menta, kiváló íz főzésre és italokba</t>
  </si>
  <si>
    <t>nagyon frissítő íz teákhoz</t>
  </si>
  <si>
    <t>különleges íz és aroma</t>
  </si>
  <si>
    <t>a legjobb menta limonádékhoz</t>
  </si>
  <si>
    <t>nagyon aromás, teának kiváló</t>
  </si>
  <si>
    <t>szép lomb, erős gyömbér íz</t>
  </si>
  <si>
    <t xml:space="preserve">gyógyteának megfázásra, köhögésre </t>
  </si>
  <si>
    <t>nagyon erős, csípős íz</t>
  </si>
  <si>
    <t>széles, zöld levelek, finom bazsalikom-menta íz</t>
  </si>
  <si>
    <t>finom menta-csokoládé íz</t>
  </si>
  <si>
    <t>finom grapefruit íz és illat</t>
  </si>
  <si>
    <t>narancsos mentás íz, meleg és hideg italokhoz</t>
  </si>
  <si>
    <t>eper-csokoládé íz, ellenálló bokor, bármely területen jól fejlődik</t>
  </si>
  <si>
    <t>almaillatú, erőteljes fajta</t>
  </si>
  <si>
    <t>kettős hasznosítás: ananász ízű teának és színes leveleivel díszítésre használható</t>
  </si>
  <si>
    <t>erős fodormenta (rágógumi) íz</t>
  </si>
  <si>
    <t>felálló növekedés</t>
  </si>
  <si>
    <t>kettős hasznosítás: konyhai felhasználásra és dísznövénynek</t>
  </si>
  <si>
    <t>kiváló kerti és dézsás beültetésre</t>
  </si>
  <si>
    <t>kiváló íz, mutatós, tarka lomb</t>
  </si>
  <si>
    <t>klasszikus majoránna íz</t>
  </si>
  <si>
    <t>a legnépszerűbb oregánó Olaszországban</t>
  </si>
  <si>
    <t>aromás levelek, kiváló konyhai felhasználásra</t>
  </si>
  <si>
    <t>kompakt bokor, élénk színű, tarka lomb</t>
  </si>
  <si>
    <t>tarka lomb, talajtakarónak is alkalmas</t>
  </si>
  <si>
    <t>kiváló íz, pizzákhoz tökéletes</t>
  </si>
  <si>
    <t>cserepes termesztésre kiváló</t>
  </si>
  <si>
    <t>erőteljes, félfutó, elterülő növekedés</t>
  </si>
  <si>
    <t>félfutó habitus, konyhai felhasználásra és dísznövénynek is alkalmas</t>
  </si>
  <si>
    <t>csüngő habitus, cserepes és függőkosaras termesztésre kiváló</t>
  </si>
  <si>
    <t>gyors növekedés</t>
  </si>
  <si>
    <t>illatos sövénynek alkalmas</t>
  </si>
  <si>
    <t>jól tűri a meleget és a szárazságot</t>
  </si>
  <si>
    <t>rózsaszín virág, széles levelek, magas, felálló növekedés</t>
  </si>
  <si>
    <t>kék virág, széles levelek, magas, felálló növekedés</t>
  </si>
  <si>
    <t>félfutó habitus, kerek bokor</t>
  </si>
  <si>
    <t>magas, felálló növekedés, kiváló konyhai felhasználásra</t>
  </si>
  <si>
    <t>finom zsálya íz, édes dinnye illattal</t>
  </si>
  <si>
    <t>erős ananász illat</t>
  </si>
  <si>
    <t>finom zsálya íz, citrusos illattal</t>
  </si>
  <si>
    <t>a legnagyobb levelű zsálya</t>
  </si>
  <si>
    <t>friss íz és dekoratív, tarka levelek</t>
  </si>
  <si>
    <t>tarka lomb, dísznövénynek és konyhai felhasználásra is alkalmas</t>
  </si>
  <si>
    <t>a legjobb fajta friss levelek vágására, cserepes termesztésre kiváló</t>
  </si>
  <si>
    <t>nagyon dekoratív fajta, egyedi színű lomb</t>
  </si>
  <si>
    <t>krémszínű-zöld tarka lomb</t>
  </si>
  <si>
    <t>lilás lomb, konyhai felhasználásra is</t>
  </si>
  <si>
    <t>talajtakaró dísznövény, vonzza a méheket és a lepkéket</t>
  </si>
  <si>
    <t>meleg és hideg italok készítésére kiváló</t>
  </si>
  <si>
    <t>erős citromos íz, hideg és meleg italok készítésére kiváló</t>
  </si>
  <si>
    <t>kerek, zöld-arany tarka lomb</t>
  </si>
  <si>
    <t>különleges narancsos illat</t>
  </si>
  <si>
    <t>elterülő habitus, függőkosárba kiváló</t>
  </si>
  <si>
    <t>szürke-fehér tarka lomb, stabil mintázat, felálló, kissé laza bokor</t>
  </si>
  <si>
    <t>szürkésen tarka lomb, elterülő habitus</t>
  </si>
  <si>
    <t>erős citromos illat, zöld-arany tarka lomb</t>
  </si>
  <si>
    <t>tömött, csüngő habitus, függőkosaras termesztésre kiváló</t>
  </si>
  <si>
    <t>talajtakaró, szőrös levelekkel</t>
  </si>
  <si>
    <t>talajtakaró, finom, zöld levelek, keskeny sárga szegéllyel</t>
  </si>
  <si>
    <t>nagy levelek, fehér levelekkel véletlenszerű tarkított lomb</t>
  </si>
  <si>
    <t>nagyon ízletes, nagy levelek</t>
  </si>
  <si>
    <t>igazi csüngő fajta, kerek bokor, apró levelek</t>
  </si>
  <si>
    <t>elterülő habitus, rengeteg piros virág</t>
  </si>
  <si>
    <t>aromás, erőteljes, dúsan bokrosodik</t>
  </si>
  <si>
    <t>a legnépszerűbb kakukkfű, talajtakaró, sötét lomb</t>
  </si>
  <si>
    <t>a legjobb cserepes fajta</t>
  </si>
  <si>
    <t>párna alakú bokor, illatos, arany-zöld levelek</t>
  </si>
  <si>
    <t>ezüstszürke tarka lomb, enyhe rózsaszín árnyalattal</t>
  </si>
  <si>
    <t>népszerű konyhai felhasználásra</t>
  </si>
  <si>
    <t>erős citromos illat, teának kiváló</t>
  </si>
  <si>
    <t>természetes édesítőszer ételekbe és italokba</t>
  </si>
  <si>
    <t>egyedi mediterrán fűszernövény</t>
  </si>
  <si>
    <t>nagyon aromás</t>
  </si>
  <si>
    <t>citromízű, sokoldalú felhasználásra</t>
  </si>
  <si>
    <t>csípős fűszernövény ázsiai ételekhez</t>
  </si>
  <si>
    <t>friss és főtt ételekhez széles körben használt</t>
  </si>
  <si>
    <t>meglepő, gombaízű levelek</t>
  </si>
  <si>
    <t>sós ízű levelek, konyhai felhasználásra</t>
  </si>
  <si>
    <t>kellemes olíva illat</t>
  </si>
  <si>
    <t>erős mentás aroma, hosszan lecsüngő habitus, függőkosárba ültethető</t>
  </si>
  <si>
    <t>kompakt, elterülő habitus, erős illatával vonzza a lepkéket</t>
  </si>
  <si>
    <t>kerek bokrot nevelő illatos fűszernövény</t>
  </si>
  <si>
    <t>cukorhelyettesítőként alkalmazható</t>
  </si>
  <si>
    <t>tárkony ízű levelek, keserű mellékíz nélkül</t>
  </si>
  <si>
    <t>bóbitás levendula</t>
  </si>
  <si>
    <t>kisvirágú kakukkfű</t>
  </si>
  <si>
    <t>kompakt elterülő habitus, talajtakaró, függőkosárba ültethető</t>
  </si>
  <si>
    <t>krémszínű virág</t>
  </si>
  <si>
    <t>kék virág</t>
  </si>
  <si>
    <t>szürke lomb</t>
  </si>
  <si>
    <t>világoskék virág</t>
  </si>
  <si>
    <t>lila virág</t>
  </si>
  <si>
    <t>rózsaszín virág</t>
  </si>
  <si>
    <t>halványlila virág</t>
  </si>
  <si>
    <t>piros virág</t>
  </si>
  <si>
    <t>mély rózsaszín virág</t>
  </si>
  <si>
    <t>magas, felálló, kiváló főzésre és kerti sütögetésekhez</t>
  </si>
  <si>
    <t>fehér virág</t>
  </si>
  <si>
    <t>sárga virág</t>
  </si>
  <si>
    <t>zöld lomb, rózsaszín virág</t>
  </si>
  <si>
    <t>szürke lomb, alacsony sövénynek ideális</t>
  </si>
  <si>
    <t>aranysárga-zöld tarka lomb</t>
  </si>
  <si>
    <t>bordó lomb, rózsaszín virág</t>
  </si>
  <si>
    <t>erősen aromás, dús, pirosas árnyalatú lomb, mutatós bokor</t>
  </si>
  <si>
    <t>sárga-zöld tarka lomb</t>
  </si>
  <si>
    <t>pézsmaillatú, sárga-zöld tarka levelek</t>
  </si>
  <si>
    <t>erősen aromás, dús, zöld lomb, mutatós bokor</t>
  </si>
  <si>
    <t>erősen aromás, dús, kis, bordó levelek, mutatós bokor</t>
  </si>
  <si>
    <t>arany-zöld lomb</t>
  </si>
  <si>
    <t>magonc</t>
  </si>
  <si>
    <t>dugvány</t>
  </si>
  <si>
    <t>2 dugvány</t>
  </si>
  <si>
    <t>3 dugvány</t>
  </si>
  <si>
    <t>Rosmarinus officinalis 'Barbecue'P</t>
  </si>
  <si>
    <t>különlegesség</t>
  </si>
  <si>
    <t>fűszernövény</t>
  </si>
  <si>
    <t>évelő</t>
  </si>
  <si>
    <t>Dianthus</t>
  </si>
  <si>
    <t>a legnépszerűbb fűszernövények közé tartozik</t>
  </si>
  <si>
    <t>kompakt növény, mutatós rózsaszín virágok</t>
  </si>
  <si>
    <t>erőteljes virágzás, nagyon kompakt növekedés</t>
  </si>
  <si>
    <t>nagyon jól tűri a szárazságot és a meleget</t>
  </si>
  <si>
    <t>mutatós talajtakaró</t>
  </si>
  <si>
    <t>kompakt növekedés, óriási virágok, dús virágzás</t>
  </si>
  <si>
    <t>világos rózsaszín virág</t>
  </si>
  <si>
    <t>erős rózsaszín virág</t>
  </si>
  <si>
    <t>harang alakú virágok, folyamatos virágzás</t>
  </si>
  <si>
    <t>a virágzáshoz nem igényel hideghatást</t>
  </si>
  <si>
    <t>jól tűri a szárazságot és a hideget, könnyen fenntartható</t>
  </si>
  <si>
    <t>nagyon erőteljes növekedés, függőkosárba ideális</t>
  </si>
  <si>
    <t>izgalmas faj dézsába és ágyásokba</t>
  </si>
  <si>
    <t>rövid szárra oltott, kb. 35 cm magas, zöld lomb, divatos, kompakt bokor</t>
  </si>
  <si>
    <t>magas szárra oltott, kb. 40 cm magas, zöld lomb, konyhai felhasználásra és dísznövénynek is kiváló</t>
  </si>
  <si>
    <r>
      <t>Lavandula stoechas Madrid 'Bee Brilliant'</t>
    </r>
    <r>
      <rPr>
        <vertAlign val="superscript"/>
        <sz val="10"/>
        <rFont val="Arial"/>
        <family val="2"/>
      </rPr>
      <t>P</t>
    </r>
  </si>
  <si>
    <t>erős ánizs íz, halételekhez kiváló</t>
  </si>
  <si>
    <t>Ár/palánta</t>
  </si>
  <si>
    <t>Csoport</t>
  </si>
  <si>
    <t>Fajta</t>
  </si>
  <si>
    <t>Cikkszám</t>
  </si>
  <si>
    <t>Palánta/ tálca</t>
  </si>
  <si>
    <t>Magyar név</t>
  </si>
  <si>
    <t>Szín</t>
  </si>
  <si>
    <t>Rövid jellemzés</t>
  </si>
  <si>
    <t>Magonc / dugvány</t>
  </si>
  <si>
    <t>7.</t>
  </si>
  <si>
    <t>9.</t>
  </si>
  <si>
    <t>11.</t>
  </si>
  <si>
    <t>13.</t>
  </si>
  <si>
    <t>15.</t>
  </si>
  <si>
    <t>17.</t>
  </si>
  <si>
    <t>19.</t>
  </si>
  <si>
    <t>21.</t>
  </si>
  <si>
    <t>23.</t>
  </si>
  <si>
    <t>25.</t>
  </si>
  <si>
    <t>Ár/tálca</t>
  </si>
  <si>
    <t>Összes tálca/fajta</t>
  </si>
  <si>
    <t>Összes érték/fajta</t>
  </si>
  <si>
    <t>Összes palánta db/fajta</t>
  </si>
  <si>
    <t>Különlegességek</t>
  </si>
  <si>
    <t>Fűszernövények</t>
  </si>
  <si>
    <t>Évelők</t>
  </si>
  <si>
    <t>kellemes mentás csokoládé íz, könnyen termeszthető</t>
  </si>
  <si>
    <t>pirosas lomb, rózsaszín virág</t>
  </si>
  <si>
    <t>mély lila</t>
  </si>
  <si>
    <t>rózsaszín</t>
  </si>
  <si>
    <t>lazacrózsaszín</t>
  </si>
  <si>
    <t>piros</t>
  </si>
  <si>
    <t>fehér</t>
  </si>
  <si>
    <t>bordó, vékony fehér szegéllyel, kis virág</t>
  </si>
  <si>
    <t>erős rózsaszín</t>
  </si>
  <si>
    <t>fehér, bordó középpel, közepes magasság</t>
  </si>
  <si>
    <t>Floretum ajánlat</t>
  </si>
  <si>
    <t>piros termés</t>
  </si>
  <si>
    <t>narancs színű termés</t>
  </si>
  <si>
    <t>sárga termés</t>
  </si>
  <si>
    <t>lila termés</t>
  </si>
  <si>
    <t>fehér-sárga-narancs-piros színeváltó, kb. 5-6 cm hosszú, vékony, hegyes termés, nem csípős</t>
  </si>
  <si>
    <t>fehér-sárga-narancs-piros színeváltó termés</t>
  </si>
  <si>
    <t>fehér hús</t>
  </si>
  <si>
    <t>fehér hús, lila bőr</t>
  </si>
  <si>
    <t>középnarancs hús, rózsaszín bőr</t>
  </si>
  <si>
    <t>narancs hús, rózsaszín bőr</t>
  </si>
  <si>
    <t>zöld lomb</t>
  </si>
  <si>
    <t>vietnámi koriander, illatos keserűfű</t>
  </si>
  <si>
    <t>népszerű alternatív gyógyhatású szer</t>
  </si>
  <si>
    <t>halvány rózsaszín virágok, erős illat</t>
  </si>
  <si>
    <t>halvány rózsaszín virág</t>
  </si>
  <si>
    <t>teák és levesek ízesítésére, gyomornyugtató hatása is van</t>
  </si>
  <si>
    <t>nagyon jó konténeres termesztésben, mutatós növény</t>
  </si>
  <si>
    <t>Tevékenységünket az Általános Értékesítési és Szállítási Feltételek szerint végezzük, amelyet kérésére postán megküldünk Önnek.</t>
  </si>
  <si>
    <t>Név:</t>
  </si>
  <si>
    <r>
      <t>Adószám:</t>
    </r>
  </si>
  <si>
    <t>……...……...….…</t>
  </si>
  <si>
    <t>Cím:</t>
  </si>
  <si>
    <t>Telefon:</t>
  </si>
  <si>
    <t>A kitöltött megrendelőt vevőszolgálatunk címén várjuk:</t>
  </si>
  <si>
    <t>Mobil:</t>
  </si>
  <si>
    <t>floretum@floretum.hu</t>
  </si>
  <si>
    <t>E-mail:</t>
  </si>
  <si>
    <t>Hová kéri a palántáit?</t>
  </si>
  <si>
    <t>A palánta átvevőhely kiválasztásához kattintson ide!</t>
  </si>
  <si>
    <t>Felvette:</t>
  </si>
  <si>
    <t>…………………………………</t>
  </si>
  <si>
    <t>Rögzítette:</t>
  </si>
  <si>
    <t>……………………...…………………...………………..</t>
  </si>
  <si>
    <t>kedv. palánta ár</t>
  </si>
  <si>
    <t>brazil mentacserje</t>
  </si>
  <si>
    <t>Hesperozygis x satureja 'Midnight Mojito'VR</t>
  </si>
  <si>
    <t>Lavandula allardii 'Meerlo'P</t>
  </si>
  <si>
    <t>Lavandula angustifolia 'Forever Blue'P</t>
  </si>
  <si>
    <t>Lavandula angustifolia 'Havanna'VR</t>
  </si>
  <si>
    <t>Lavandula angustifolia 'Melissa Lilac'P</t>
  </si>
  <si>
    <t>Lavandula angustifolia 'Thumbelina Leigh'VR</t>
  </si>
  <si>
    <t>Lavandula stoechas LibelleTM 'Compact Blue'VR</t>
  </si>
  <si>
    <t>Lavandula stoechas LibelleTM 'Compact Rose'VR</t>
  </si>
  <si>
    <t>Lavandula stoechas LibelleTM 'Purple'VR</t>
  </si>
  <si>
    <t>Lavandula stoechas Madrid 'Magnum Purple'VR</t>
  </si>
  <si>
    <t>Lavandula stoechas New Madrid 'Purple'P</t>
  </si>
  <si>
    <t>Lavandula stoechas New Madrid 'Rose'P</t>
  </si>
  <si>
    <t>Lavandula stoechas New Madrid 'White'P</t>
  </si>
  <si>
    <t xml:space="preserve">Lavandula x intermedia 'Phenomenal'TM </t>
  </si>
  <si>
    <t>Ocimum basilicum 'Magic Mountain'TM</t>
  </si>
  <si>
    <t>Ocimum basilicum 'Pesto Perpetuo'P</t>
  </si>
  <si>
    <t>Thymus 'Caborn Wine and Roses'VR</t>
  </si>
  <si>
    <t>Ipomoea batatas -Sweet Potato ' Bonita' OrganicP</t>
  </si>
  <si>
    <t>Ipomoea batatas -Sweet Potato ' Evangeline' OrganicP</t>
  </si>
  <si>
    <t>Ipomoea batatas -Sweet Potato ' Murasaki-29' OrganicP</t>
  </si>
  <si>
    <t>Dianthus Colori Joy®VR</t>
  </si>
  <si>
    <t>Dianthus Colori Naomi®VR</t>
  </si>
  <si>
    <t>Dianthus Disco Rumba®VR</t>
  </si>
  <si>
    <t>Dianthus Roselly® PinkP</t>
  </si>
  <si>
    <t>Dianthus Roselly® PurpleP</t>
  </si>
  <si>
    <t>Dianthus Roselly® RedP</t>
  </si>
  <si>
    <t>Dianthus Roselly® SalmonP</t>
  </si>
  <si>
    <t>Dianthus Roselly® WhiteP</t>
  </si>
  <si>
    <t>Gaura lindheimeri 'Cherry Brandy' (Gauchebra)P</t>
  </si>
  <si>
    <t>Gaura lindheimeri 'White Dove'P</t>
  </si>
  <si>
    <t>Gaura Rosy JaneP</t>
  </si>
  <si>
    <t>Penstemon 'PentasticTM Pink'P</t>
  </si>
  <si>
    <t xml:space="preserve">Penstemon 'PentasticTM Red'P </t>
  </si>
  <si>
    <t>Penstemon 'PentasticTM Rose'P</t>
  </si>
  <si>
    <t>Penstemon 'Riding Hood' Red®P</t>
  </si>
  <si>
    <t>Scabiosa incisa 'Kudo'P Pink</t>
  </si>
  <si>
    <t>Chamaemelum nobile 'Flore Pleno' (Double)</t>
  </si>
  <si>
    <t>Chamaemelum nobile 'Treneague'</t>
  </si>
  <si>
    <t>Eruca sativum</t>
  </si>
  <si>
    <t>Gynostemma pentaphyllum 'GrowFlowTM' (Jiaogulan)</t>
  </si>
  <si>
    <t>Lavandula angustifolia BeeZeeTM 'Dark Blue'P</t>
  </si>
  <si>
    <t>Lavandula angustifolia BeeZeeTM 'Light Blue'P</t>
  </si>
  <si>
    <t>Lavandula angustifolia BeeZeeTM 'Pink'P</t>
  </si>
  <si>
    <t>Lavandula angustifolia BeeZeeTM 'Power Blue'P</t>
  </si>
  <si>
    <t>Lavandula angustifolia BeeZeeTM 'White'P</t>
  </si>
  <si>
    <t>Lavandula angustifolia 'Platinum Blonde'p</t>
  </si>
  <si>
    <t>Lavandula canariensis</t>
  </si>
  <si>
    <t>Lavandula intermedia 'Edelweiss'</t>
  </si>
  <si>
    <t>Lavandula x chaytoriae 'Silver Sands'P</t>
  </si>
  <si>
    <t>Lavandula x intermedia 'Phenomenal'</t>
  </si>
  <si>
    <t>Lippia dulcis 'GrowFlowTM'</t>
  </si>
  <si>
    <t>Mentha arvensis 'GrowFlowTM Banana'</t>
  </si>
  <si>
    <t>Mentha spicata 'Ingauno'</t>
  </si>
  <si>
    <t>Origanum vulgare 'Hot And Spicy'</t>
  </si>
  <si>
    <t>Rosmarinus officinalis 'Abraxas'</t>
  </si>
  <si>
    <t>Rosmarinus officinalis 'Boule'</t>
  </si>
  <si>
    <t>Rosmarinus officinalis 'GrowFlowTM Haifa'</t>
  </si>
  <si>
    <t>Rosmarinus officinalis 'Hishtil Perigord'</t>
  </si>
  <si>
    <t>Rosmarinus officinalis 'Ingauno'</t>
  </si>
  <si>
    <t>Ruta graveolens</t>
  </si>
  <si>
    <t>Satureja douglasii 'GrowFlowTM Indian Mint'P</t>
  </si>
  <si>
    <t>Stevia rebaudiana 'Sugar Love'</t>
  </si>
  <si>
    <t>Thymus citriodorus 'GrowFlowTM Lemonade'VR</t>
  </si>
  <si>
    <t xml:space="preserve">Thymus herba-barona 'GrowFlowTM' </t>
  </si>
  <si>
    <t>Thymus spp. 'Rose'P</t>
  </si>
  <si>
    <t>Thymus Spp. 'Ruby Glow'VR</t>
  </si>
  <si>
    <t>Thymus Spp. 'Sparkling Bright'TM</t>
  </si>
  <si>
    <t>Funtastick Pepper 'Taquito'</t>
  </si>
  <si>
    <t>Ipomoea batatas -Sweet Potato 'Beauregard' Organic</t>
  </si>
  <si>
    <t>Ipomoea batatas -Sweet Potato 'Orleans' OrganicP</t>
  </si>
  <si>
    <t>Ipomoea batatas -Sweet Potato 'Sakura' OrganicP</t>
  </si>
  <si>
    <t>Gaura 'Freefolk Rosy'P</t>
  </si>
  <si>
    <t>Gaura lindheimeri 'Summer BloomTM Baby'P</t>
  </si>
  <si>
    <t>Persicaria odorata 'GrowFlowTM'</t>
  </si>
  <si>
    <t>római kamilla</t>
  </si>
  <si>
    <t>krémfehér, telt virágok</t>
  </si>
  <si>
    <t>talajtakarónak alkalmas, sűrű, páfrányszerű levelek</t>
  </si>
  <si>
    <t>teltvirágú, sűrű, páfrányszerű levelek, talajtakaró</t>
  </si>
  <si>
    <t>fehér virág, lombjával díszít</t>
  </si>
  <si>
    <t>kompakt habitus, szürkészöld lomb</t>
  </si>
  <si>
    <t>sötétkék virág</t>
  </si>
  <si>
    <t>rukkola, borsmustár</t>
  </si>
  <si>
    <t>a mediterrán saláták kedvelt összetevője</t>
  </si>
  <si>
    <t>tarka lomb, ezüstös levelek, sárga szegéllyel</t>
  </si>
  <si>
    <t>élénk kék virág</t>
  </si>
  <si>
    <t>illatos, ezüstös, örökzöld lomb, kompakt</t>
  </si>
  <si>
    <t>erőteljes növekedés, ezüstös lomb</t>
  </si>
  <si>
    <t>sötétlila virág</t>
  </si>
  <si>
    <t>kanári levendula</t>
  </si>
  <si>
    <t>zöld, páfrányszerűen szeldelt levelek, mérsékelten hidegtűrő</t>
  </si>
  <si>
    <t>világoszöld lomb, nagyon aromás</t>
  </si>
  <si>
    <t>Petroselinum Lisette</t>
  </si>
  <si>
    <t>fodros szélű levelek, kellemes íz</t>
  </si>
  <si>
    <t>konyhai felhasználásra a legjobb fajta, ezüstös zöld lomb, bokros növekedés</t>
  </si>
  <si>
    <t>gyors, felálló növekedés, ezüstös zöld lomb</t>
  </si>
  <si>
    <t>kerti ruta</t>
  </si>
  <si>
    <t>pikáns ízű levelei dekoratívak</t>
  </si>
  <si>
    <t>rózsa vagy gumicukor illatú lomb, kerek, sötétzöld bokor</t>
  </si>
  <si>
    <t>stabil mintázatú, zöld-fehér tarka levelek, felálló növekedés</t>
  </si>
  <si>
    <t>Funtastick Pepper 'Conic Salsa' Yellow</t>
  </si>
  <si>
    <t>Funtastick Pepper 'Conic Salsa' Orange</t>
  </si>
  <si>
    <t>Funtastick Pepper 'Conic Salsa' Red</t>
  </si>
  <si>
    <t>piros színű, kúpos termés, finoman fűszeres íz</t>
  </si>
  <si>
    <t>világoslila hús, lila bőr</t>
  </si>
  <si>
    <t>világoslila hús, lila bőr, ellenálló fajta</t>
  </si>
  <si>
    <t>középmagas növekedés, sárgán tarka levelek</t>
  </si>
  <si>
    <t xml:space="preserve">rózsaszín szegélyes fehér virág </t>
  </si>
  <si>
    <t>zöldes sárga virág</t>
  </si>
  <si>
    <t>lilás lomb, dús, bokros növekedés</t>
  </si>
  <si>
    <t>erősen illatos, vonzza a méheket, kompakt, jó télálló</t>
  </si>
  <si>
    <t>fehér hús, különleges, mogyorós íz, kiváló betegség ellenállóság</t>
  </si>
  <si>
    <t>Floretum Kft. - Hishtil palánták megrendelője, 2021. tavasz</t>
  </si>
  <si>
    <r>
      <t xml:space="preserve">Áraink 2020. december 1-től érvényesek újabb árlista kibocsátásáig. Áraink a 27% ÁFÁ-t nem tartalmazzák. </t>
    </r>
    <r>
      <rPr>
        <sz val="10"/>
        <color indexed="10"/>
        <rFont val="Arial"/>
        <family val="2"/>
      </rPr>
      <t>Áraink a licenszdíjakat tartalmazzák.</t>
    </r>
  </si>
  <si>
    <t xml:space="preserve">Árainkat 350 Ft/€ árfolyamig garantáljuk. Ennél gyengébb árfolyam esetén árainkat mellékelt tájékoztatónk szerint emeljük, olvasásához kattintson kétszer erre az ikonra: </t>
  </si>
  <si>
    <r>
      <t>Artemisia drac. 'Tolergon'</t>
    </r>
    <r>
      <rPr>
        <vertAlign val="superscript"/>
        <sz val="10"/>
        <rFont val="Comic Sans MS"/>
        <family val="4"/>
      </rPr>
      <t>TM</t>
    </r>
  </si>
  <si>
    <r>
      <t>Dianthus Colori Mica</t>
    </r>
    <r>
      <rPr>
        <vertAlign val="superscript"/>
        <sz val="10"/>
        <rFont val="Comic Sans MS"/>
        <family val="4"/>
      </rPr>
      <t>VR</t>
    </r>
  </si>
  <si>
    <t>mély rózsaszín</t>
  </si>
  <si>
    <t>Funtastick Pepper 'Conic Salsa' Purple Red</t>
  </si>
  <si>
    <r>
      <t>Ipomoea batatas -Sweet Potato 'Burgundy' Organic</t>
    </r>
    <r>
      <rPr>
        <vertAlign val="superscript"/>
        <sz val="10"/>
        <rFont val="Comic Sans MS"/>
        <family val="4"/>
      </rPr>
      <t>P</t>
    </r>
  </si>
  <si>
    <t>Ipomoea batatas Treasure Island 'Kaukura ' OrganicP</t>
  </si>
  <si>
    <r>
      <t>Ipomoea batatas Treasure Island 'Makatea' Organic</t>
    </r>
    <r>
      <rPr>
        <vertAlign val="superscript"/>
        <sz val="10"/>
        <rFont val="Comic Sans MS"/>
        <family val="4"/>
      </rPr>
      <t>P</t>
    </r>
  </si>
  <si>
    <r>
      <t>Ipomoea batatas Treasure Island 'Manihi' Organic</t>
    </r>
    <r>
      <rPr>
        <vertAlign val="superscript"/>
        <sz val="10"/>
        <rFont val="Comic Sans MS"/>
        <family val="4"/>
      </rPr>
      <t xml:space="preserve">P </t>
    </r>
  </si>
  <si>
    <r>
      <t>Ipomoea batatas Treasure Island 'Tahiti' Organic</t>
    </r>
    <r>
      <rPr>
        <vertAlign val="superscript"/>
        <sz val="10"/>
        <rFont val="Comic Sans MS"/>
        <family val="4"/>
      </rPr>
      <t>P</t>
    </r>
  </si>
  <si>
    <r>
      <t>Ipomoea batatas Treasure Island 'Tatakoto' Organic</t>
    </r>
    <r>
      <rPr>
        <vertAlign val="superscript"/>
        <sz val="10"/>
        <rFont val="Comic Sans MS"/>
        <family val="4"/>
      </rPr>
      <t xml:space="preserve">P </t>
    </r>
  </si>
  <si>
    <t>Lippia citriodora Giant</t>
  </si>
  <si>
    <t>Lippia citriodora Golden wind</t>
  </si>
  <si>
    <t>Mentha piperita f. citrata Lime</t>
  </si>
  <si>
    <t>Ocimum basilicum  D-fenceil</t>
  </si>
  <si>
    <r>
      <t>Ocimum basilicum 'Coldasil'</t>
    </r>
    <r>
      <rPr>
        <vertAlign val="superscript"/>
        <sz val="10"/>
        <rFont val="Comic Sans MS"/>
        <family val="4"/>
      </rPr>
      <t>TM</t>
    </r>
  </si>
  <si>
    <t>Zaluzianskya ovata 'Orange Eye'</t>
  </si>
  <si>
    <t>narancs hús, világosnarancs bőr</t>
  </si>
  <si>
    <t>erős narancsszínű hús</t>
  </si>
  <si>
    <t>fehér hús, világosnarancs bőr</t>
  </si>
  <si>
    <t>narancs hús, világosnarancs bőr, ehető, szívalakú, sötétlila lomb, nagyon ízletes</t>
  </si>
  <si>
    <t>fehér hús, világosnarancs bőr, ehető, szívalakú, sárgászöld lomb, nagyon ízletes</t>
  </si>
  <si>
    <t>világosnarancs hús, narancsszínű bőr</t>
  </si>
  <si>
    <t>világosnarancs hús, narancsszínű bőr, ehető, szeldelt, sötétlila lomb, nagyon ízletes</t>
  </si>
  <si>
    <t>lila hús és bőr, ehető, mélyen szeldelt, sötétzöld lomb, nagyon ízletes</t>
  </si>
  <si>
    <t>lila hús és bőr</t>
  </si>
  <si>
    <t>narancs hús, lila bőr, ehető, szeldelt lilán erezett, zöld lomb, nagyon ízletes</t>
  </si>
  <si>
    <t>narancs hús, lila bőr</t>
  </si>
  <si>
    <t>a környezeti stressznek nagyon jól ellenáll</t>
  </si>
  <si>
    <t>nagyobb és szélesebb levelek, magasabb termet</t>
  </si>
  <si>
    <t>különleges, aranysárga lomb, a megszokott erős illat</t>
  </si>
  <si>
    <t>finom lime illat, sötét lomb</t>
  </si>
  <si>
    <t>sötétzöld lomb</t>
  </si>
  <si>
    <t>hidegtűrő fajta, erős növekedés, közepes levélméret, sötétzöld lomb</t>
  </si>
  <si>
    <t>tarka lomb</t>
  </si>
  <si>
    <t>Rosmarinus officinalis Upright Blue</t>
  </si>
  <si>
    <t>Rosmarinus officinalis Upright Rose</t>
  </si>
  <si>
    <t>fehér virág narancs szemmel</t>
  </si>
  <si>
    <t>mély narancs hús, piros bőr</t>
  </si>
  <si>
    <t>mélynarancs hús, piros bőr</t>
  </si>
  <si>
    <t>Foeninclum vulgare 'Bronze C.N.' Pinched</t>
  </si>
  <si>
    <t>Foeninclum vulgare 'Green C.N.' Pinched</t>
  </si>
  <si>
    <t>Cukkini</t>
  </si>
  <si>
    <t>cukkini</t>
  </si>
  <si>
    <t>Zucchini 'Kimber' F1 Grafted</t>
  </si>
  <si>
    <t>Zucchini 'Sebring' F1 Grafted</t>
  </si>
  <si>
    <t>Görögdinnye</t>
  </si>
  <si>
    <t>görögdinnye</t>
  </si>
  <si>
    <t>Watermelon 'Ingrid' F1 Grafted</t>
  </si>
  <si>
    <t>Padlizsán</t>
  </si>
  <si>
    <t>padlizsán</t>
  </si>
  <si>
    <t>Aubegine 'Baluroi' F1 Grafted</t>
  </si>
  <si>
    <t>Aubergine 'Bonica' F1 Grafted</t>
  </si>
  <si>
    <t>Aubergine 'Sultane' F1 Grafted</t>
  </si>
  <si>
    <t>Paprika</t>
  </si>
  <si>
    <t>paprika</t>
  </si>
  <si>
    <t xml:space="preserve">Capsicum 'Calibello' F1 Grafted </t>
  </si>
  <si>
    <t>édes paprika</t>
  </si>
  <si>
    <t xml:space="preserve">Capsicum 'Favolor' F1 Grafted </t>
  </si>
  <si>
    <t xml:space="preserve">Capsicum hot 'Aji Rico' Grafted </t>
  </si>
  <si>
    <t>Capsicum hot 'Budafest' (Hungarian Yellow Wax) Grafted</t>
  </si>
  <si>
    <t>erős paprika</t>
  </si>
  <si>
    <t>Capsicum hot 'Chocolate' (Habanero) Grafted</t>
  </si>
  <si>
    <t xml:space="preserve">Capsicum hot 'Fire Flame 911' (Chili) Grafted </t>
  </si>
  <si>
    <t xml:space="preserve">Capsicum hot 'Jamaican Yellow' (Scotch)  Grafted </t>
  </si>
  <si>
    <t>Capsicum hot 'Lapid' (Big Devil Chili) Grafted</t>
  </si>
  <si>
    <t xml:space="preserve">Capsicum hot 'Mad Hatter' Grafted </t>
  </si>
  <si>
    <t xml:space="preserve">Capsicum hot 'Magnum' (Habanero) Grafted </t>
  </si>
  <si>
    <t xml:space="preserve">Capsicum hot 'Maya' (Habanero) Grafted </t>
  </si>
  <si>
    <t xml:space="preserve">Capsicum hot 'Morich' (Naga Red) Grafted </t>
  </si>
  <si>
    <t xml:space="preserve">Capsicum hot 'Tauro' (Jalapeno) Grafted </t>
  </si>
  <si>
    <t>Capsicum 'Jericho' F1 Grafted</t>
  </si>
  <si>
    <t>Capsicum 'Lamuyo' F1 Grafted</t>
  </si>
  <si>
    <t>Capsicum 'Lipari' F1 Grafted</t>
  </si>
  <si>
    <t>kápia paprika</t>
  </si>
  <si>
    <t xml:space="preserve">Capsicum 'Tenor' F1 Grafted </t>
  </si>
  <si>
    <t>Paradicsom</t>
  </si>
  <si>
    <t>paradicsom</t>
  </si>
  <si>
    <t>Tomato 'Agora' F1 Grafted</t>
  </si>
  <si>
    <t>Tomato' Ananas' Grafted</t>
  </si>
  <si>
    <t>Tomato 'Andine Cornue' Grafted</t>
  </si>
  <si>
    <t>Tomato 'Berner Rose' (Rose De Berne) Grafted</t>
  </si>
  <si>
    <t>Tomato 'Brillante' F1 Grafted</t>
  </si>
  <si>
    <t xml:space="preserve">Tomato 'Buffalosteack' F1 Grafted </t>
  </si>
  <si>
    <t>Tomato Cerise 'Supersweet' 100 F1 Grafted</t>
  </si>
  <si>
    <t>Tomato 'Chocoprevia' F1 Grafted</t>
  </si>
  <si>
    <t>Tomato 'Cookie'® F1 Melange Grafted</t>
  </si>
  <si>
    <t xml:space="preserve">Tomato 'Corazon' F1 Grafted </t>
  </si>
  <si>
    <t>Tomato 'Cornabel' F1 Grafted</t>
  </si>
  <si>
    <t>Tomato 'Cuor Di Bue' Grafted</t>
  </si>
  <si>
    <t>Tomato 'Fleurette' F1 Grafted</t>
  </si>
  <si>
    <t>Tomato 'Garance' F1 Grafted</t>
  </si>
  <si>
    <t xml:space="preserve">Tomato 'Gourmandia' F1 Grafted </t>
  </si>
  <si>
    <t>Tomato 'Grappelina' F1 Grafted</t>
  </si>
  <si>
    <t>Tomato 'Kilates' Grafted</t>
  </si>
  <si>
    <t>Tomato 'Maestria' F1 Grafted</t>
  </si>
  <si>
    <t>Tomato 'Montfavet' 63-5 F1 Grafted</t>
  </si>
  <si>
    <t>Tomato 'Noir De Crimee' Grafted</t>
  </si>
  <si>
    <t xml:space="preserve">Tomato 'Paola' F1 Grafted </t>
  </si>
  <si>
    <t xml:space="preserve">Tomato 'Pepe' F1 Grafted (Gusta mini Red) </t>
  </si>
  <si>
    <t>Tomato' Premio' F1 Grafted</t>
  </si>
  <si>
    <t>Tomato 'Previa' F1 Grafted</t>
  </si>
  <si>
    <t>Tomato 'Shirley' Grafted</t>
  </si>
  <si>
    <t>Tomato 'Star Gold' F1 Grafted  (Gusta mini Yellow) Grafted</t>
  </si>
  <si>
    <t xml:space="preserve">Tomato 'Sungold' F1 Grafted (Gusta mini Orange) </t>
  </si>
  <si>
    <t>Tomato 'Supersteak' F1 Grafted</t>
  </si>
  <si>
    <t>Tomato 'Trilly's Family® Trilly ' F1 Grafted</t>
  </si>
  <si>
    <t>Tomato 'Vanessa F1' Grafted</t>
  </si>
  <si>
    <t>Sárgadinnye</t>
  </si>
  <si>
    <t>sárgadinnye</t>
  </si>
  <si>
    <t xml:space="preserve">Melon 'Anasta' F1 Grafted </t>
  </si>
  <si>
    <t xml:space="preserve">Melon 'Ardor' F1 Grafted </t>
  </si>
  <si>
    <t>Melon 'Galia Diva' Grafted</t>
  </si>
  <si>
    <t>Melon 'Sivan' Grafted</t>
  </si>
  <si>
    <t>Uborka</t>
  </si>
  <si>
    <t>Cucumber 'Baby Rocky' F1 Grafted</t>
  </si>
  <si>
    <t>rövid kígyóuborka</t>
  </si>
  <si>
    <t>Cucumber 'Bella' F1 Grafted</t>
  </si>
  <si>
    <t>kígyóuborka</t>
  </si>
  <si>
    <t>Cucumber 'Caman' F1 Grafted</t>
  </si>
  <si>
    <t>salátauborka</t>
  </si>
  <si>
    <t>Cucumber 'Crokdelis' F1 Grafted</t>
  </si>
  <si>
    <t>Cucumber 'Derby' Grafted</t>
  </si>
  <si>
    <t>Cucumber 'Kuper' Grafted</t>
  </si>
  <si>
    <t>Cucumber 'Lucky Cucumber'® F1 Grafted</t>
  </si>
  <si>
    <t>Cucumber 'Midi Epineux Murza' F1 Grafted</t>
  </si>
  <si>
    <t>Cucumber 'Socrates' Grafted</t>
  </si>
  <si>
    <t>Oltott zöldségpalánták</t>
  </si>
  <si>
    <t>oltott zöldség</t>
  </si>
  <si>
    <t>Ocimum herbalea 'Ajaka'P</t>
  </si>
  <si>
    <t>Ocimum herbalea 'Red Ball'P</t>
  </si>
  <si>
    <t>Ocimum herbalea 'Wild Magic'P</t>
  </si>
  <si>
    <t>Origanum supreme</t>
  </si>
  <si>
    <t xml:space="preserve">Capsicum 'Snack Sweet Orange' F1 Grafted  </t>
  </si>
  <si>
    <t>Cucumber 'Restina' Grafted</t>
  </si>
  <si>
    <t>Watermelon 'Edom Mountains' F1 Grafted</t>
  </si>
  <si>
    <t>berakó uborka</t>
  </si>
  <si>
    <t>hosszabb hajtások, rengeteg féltelt-telt virág, függőkosárba, balkonládába ideális</t>
  </si>
  <si>
    <t>a legkorábbi, kompakt, egyöntetű sorozat, vegyes ültetésre alkalmas, rengeteg közepes méretű, illatos virág</t>
  </si>
  <si>
    <t>kompakt-közepes növekedésű, egyöntetű sorozat</t>
  </si>
  <si>
    <t>édeskömény</t>
  </si>
  <si>
    <t>zöld lomb, visszavágott palánta</t>
  </si>
  <si>
    <t>bronz lomb, visszavágott palánta</t>
  </si>
  <si>
    <t>ezüstszürke levelek, nagyon gyors növekedés</t>
  </si>
  <si>
    <t>elterülő, kerek bokor, kellemes citrom illatú, sötétzöld lomb</t>
  </si>
  <si>
    <t>a klasszikus, széles levelű bazsalikom konyhai felhasználásra</t>
  </si>
  <si>
    <t>peronoszpóra és fuzárium rezisztens, kompakt növekedés, erős íz</t>
  </si>
  <si>
    <t>élénkzöld lomb, bordó szárak, ellenálló évelő</t>
  </si>
  <si>
    <t>új</t>
  </si>
  <si>
    <t>A 2021-es Hishtil választék megtekinthető:</t>
  </si>
  <si>
    <t>az online lapozható katalógusban, (fűszerek, különlegességek és évelők),</t>
  </si>
  <si>
    <t>vagy a Hishtil honlapján az Our products (Termékeink) menüpont alatt (teljes választék, benne az oltott zöldségek is)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</si>
</sst>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 * #,##0.00_ ;_ * \-#,##0.00_ ;_ * &quot;-&quot;??_ ;_ @_ "/>
    <numFmt numFmtId="165" formatCode="_ * #,##0_ ;_ * \-#,##0_ ;_ * &quot;-&quot;??_ ;_ @_ "/>
    <numFmt numFmtId="166" formatCode="0.000"/>
    <numFmt numFmtId="167" formatCode="0.0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0&quot;,- Ft&quot;"/>
    <numFmt numFmtId="174" formatCode="#,##0&quot;,- Ft&quot;"/>
    <numFmt numFmtId="175" formatCode="#,##0&quot; db&quot;"/>
    <numFmt numFmtId="176" formatCode="0.0&quot;,- Ft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(Hebrew)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8"/>
      <color indexed="12"/>
      <name val="Sabon"/>
      <family val="0"/>
    </font>
    <font>
      <u val="single"/>
      <sz val="12"/>
      <color indexed="12"/>
      <name val="Sabon"/>
      <family val="0"/>
    </font>
    <font>
      <b/>
      <sz val="11"/>
      <color indexed="10"/>
      <name val="Arial"/>
      <family val="2"/>
    </font>
    <font>
      <sz val="10"/>
      <name val="Comic Sans MS"/>
      <family val="4"/>
    </font>
    <font>
      <vertAlign val="superscript"/>
      <sz val="10"/>
      <name val="Comic Sans MS"/>
      <family val="4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0"/>
      <color indexed="62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FE9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6" applyNumberFormat="1" applyFont="1" applyFill="1" applyBorder="1" applyAlignment="1" applyProtection="1">
      <alignment horizontal="center"/>
      <protection/>
    </xf>
    <xf numFmtId="1" fontId="3" fillId="0" borderId="10" xfId="58" applyNumberFormat="1" applyFont="1" applyFill="1" applyBorder="1" applyAlignment="1" applyProtection="1">
      <alignment horizontal="center"/>
      <protection/>
    </xf>
    <xf numFmtId="0" fontId="60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/>
    </xf>
    <xf numFmtId="0" fontId="61" fillId="33" borderId="1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5" fontId="6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57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7" fillId="0" borderId="10" xfId="59" applyFont="1" applyFill="1" applyBorder="1" applyAlignment="1">
      <alignment horizontal="left" vertical="center"/>
      <protection/>
    </xf>
    <xf numFmtId="0" fontId="3" fillId="10" borderId="10" xfId="56" applyFont="1" applyFill="1" applyBorder="1" applyAlignment="1" applyProtection="1">
      <alignment horizontal="center" vertical="center"/>
      <protection/>
    </xf>
    <xf numFmtId="1" fontId="3" fillId="0" borderId="10" xfId="58" applyNumberFormat="1" applyFont="1" applyFill="1" applyBorder="1" applyAlignment="1" applyProtection="1">
      <alignment horizontal="left" vertical="center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horizontal="left" vertical="center"/>
      <protection/>
    </xf>
    <xf numFmtId="0" fontId="3" fillId="34" borderId="10" xfId="56" applyFont="1" applyFill="1" applyBorder="1" applyAlignment="1" applyProtection="1">
      <alignment horizontal="left" vertical="center" wrapText="1"/>
      <protection/>
    </xf>
    <xf numFmtId="0" fontId="3" fillId="34" borderId="10" xfId="56" applyFont="1" applyFill="1" applyBorder="1" applyAlignment="1" applyProtection="1">
      <alignment horizontal="center" vertical="center"/>
      <protection/>
    </xf>
    <xf numFmtId="0" fontId="3" fillId="34" borderId="10" xfId="56" applyFont="1" applyFill="1" applyBorder="1" applyAlignment="1" applyProtection="1">
      <alignment horizontal="left" vertical="center"/>
      <protection/>
    </xf>
    <xf numFmtId="0" fontId="3" fillId="7" borderId="10" xfId="56" applyFont="1" applyFill="1" applyBorder="1" applyAlignment="1" applyProtection="1">
      <alignment horizontal="center" vertical="center"/>
      <protection/>
    </xf>
    <xf numFmtId="0" fontId="3" fillId="6" borderId="10" xfId="56" applyFont="1" applyFill="1" applyBorder="1" applyAlignment="1" applyProtection="1">
      <alignment horizontal="center" vertical="center"/>
      <protection/>
    </xf>
    <xf numFmtId="0" fontId="3" fillId="5" borderId="10" xfId="56" applyFont="1" applyFill="1" applyBorder="1" applyAlignment="1" applyProtection="1">
      <alignment horizontal="center" vertical="center"/>
      <protection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3" fillId="0" borderId="10" xfId="59" applyFont="1" applyFill="1" applyBorder="1" applyAlignment="1">
      <alignment horizontal="left" vertical="center"/>
      <protection/>
    </xf>
    <xf numFmtId="0" fontId="60" fillId="0" borderId="10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1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Alignment="1">
      <alignment horizontal="left"/>
    </xf>
    <xf numFmtId="0" fontId="3" fillId="0" borderId="0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/>
    </xf>
    <xf numFmtId="0" fontId="18" fillId="0" borderId="0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2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57" applyFont="1" applyFill="1" applyBorder="1" applyAlignment="1" applyProtection="1">
      <alignment horizontal="center" vertical="center"/>
      <protection/>
    </xf>
    <xf numFmtId="9" fontId="3" fillId="6" borderId="0" xfId="66" applyFont="1" applyFill="1" applyAlignment="1" applyProtection="1">
      <alignment/>
      <protection locked="0"/>
    </xf>
    <xf numFmtId="0" fontId="3" fillId="7" borderId="10" xfId="0" applyFont="1" applyFill="1" applyBorder="1" applyAlignment="1">
      <alignment vertical="top" wrapText="1"/>
    </xf>
    <xf numFmtId="167" fontId="3" fillId="0" borderId="10" xfId="0" applyNumberFormat="1" applyFont="1" applyBorder="1" applyAlignment="1">
      <alignment/>
    </xf>
    <xf numFmtId="0" fontId="3" fillId="0" borderId="10" xfId="56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6" borderId="10" xfId="56" applyNumberFormat="1" applyFont="1" applyFill="1" applyBorder="1" applyAlignment="1" applyProtection="1">
      <alignment horizontal="center"/>
      <protection/>
    </xf>
    <xf numFmtId="0" fontId="3" fillId="37" borderId="10" xfId="56" applyNumberFormat="1" applyFont="1" applyFill="1" applyBorder="1" applyAlignment="1" applyProtection="1">
      <alignment horizontal="center"/>
      <protection/>
    </xf>
    <xf numFmtId="0" fontId="3" fillId="38" borderId="10" xfId="56" applyNumberFormat="1" applyFont="1" applyFill="1" applyBorder="1" applyAlignment="1" applyProtection="1">
      <alignment horizontal="center"/>
      <protection/>
    </xf>
    <xf numFmtId="0" fontId="3" fillId="38" borderId="10" xfId="56" applyFont="1" applyFill="1" applyBorder="1" applyAlignment="1" applyProtection="1">
      <alignment horizontal="center" vertical="center"/>
      <protection/>
    </xf>
    <xf numFmtId="0" fontId="3" fillId="38" borderId="10" xfId="56" applyFont="1" applyFill="1" applyBorder="1" applyAlignment="1" applyProtection="1">
      <alignment horizontal="center" vertical="center" wrapText="1"/>
      <protection/>
    </xf>
    <xf numFmtId="0" fontId="3" fillId="36" borderId="10" xfId="56" applyFont="1" applyFill="1" applyBorder="1" applyAlignment="1" applyProtection="1">
      <alignment horizontal="center" vertical="center"/>
      <protection/>
    </xf>
    <xf numFmtId="0" fontId="3" fillId="36" borderId="10" xfId="56" applyFont="1" applyFill="1" applyBorder="1" applyAlignment="1" applyProtection="1">
      <alignment horizontal="center" vertical="center" wrapText="1"/>
      <protection/>
    </xf>
    <xf numFmtId="0" fontId="3" fillId="37" borderId="10" xfId="56" applyFont="1" applyFill="1" applyBorder="1" applyAlignment="1" applyProtection="1">
      <alignment horizontal="center" vertical="center"/>
      <protection/>
    </xf>
    <xf numFmtId="1" fontId="3" fillId="34" borderId="10" xfId="58" applyNumberFormat="1" applyFont="1" applyFill="1" applyBorder="1" applyAlignment="1" applyProtection="1">
      <alignment horizontal="left" vertical="center"/>
      <protection/>
    </xf>
    <xf numFmtId="0" fontId="3" fillId="0" borderId="10" xfId="56" applyFont="1" applyFill="1" applyBorder="1" applyAlignment="1" applyProtection="1">
      <alignment horizontal="left" vertical="center" shrinkToFit="1"/>
      <protection/>
    </xf>
    <xf numFmtId="0" fontId="6" fillId="0" borderId="10" xfId="0" applyFont="1" applyFill="1" applyBorder="1" applyAlignment="1">
      <alignment horizontal="center" vertical="center"/>
    </xf>
    <xf numFmtId="0" fontId="20" fillId="0" borderId="10" xfId="57" applyFont="1" applyFill="1" applyBorder="1" applyProtection="1">
      <alignment/>
      <protection/>
    </xf>
    <xf numFmtId="0" fontId="22" fillId="0" borderId="10" xfId="59" applyFont="1" applyFill="1" applyBorder="1" applyAlignment="1">
      <alignment horizontal="left" vertical="center"/>
      <protection/>
    </xf>
    <xf numFmtId="0" fontId="60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8" fillId="0" borderId="0" xfId="43" applyFont="1" applyFill="1" applyBorder="1" applyAlignment="1" applyProtection="1">
      <alignment horizontal="left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bedding 2008_9 euro ver.2" xfId="56"/>
    <cellStyle name="Normal_bedding 2008_9 כל המטבעות" xfId="57"/>
    <cellStyle name="Normal_herbs &amp; perennials 2008_9 euro ver.3" xfId="58"/>
    <cellStyle name="Normal_Sheet1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7">
    <dxf>
      <border>
        <left style="thin"/>
        <right style="thin"/>
        <top style="thin"/>
        <bottom style="thin"/>
      </border>
    </dxf>
    <dxf>
      <font>
        <color indexed="10"/>
      </font>
    </dxf>
    <dxf>
      <font>
        <name val="Cambria"/>
        <color theme="3" tint="0.3999499976634979"/>
      </font>
    </dxf>
    <dxf>
      <font>
        <color indexed="10"/>
      </font>
    </dxf>
    <dxf>
      <font>
        <color rgb="FFFF0000"/>
      </font>
      <border/>
    </dxf>
    <dxf>
      <font>
        <color theme="3" tint="0.3999499976634979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24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147</xdr:row>
      <xdr:rowOff>0</xdr:rowOff>
    </xdr:from>
    <xdr:to>
      <xdr:col>1</xdr:col>
      <xdr:colOff>0</xdr:colOff>
      <xdr:row>147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9241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750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140</xdr:row>
      <xdr:rowOff>0</xdr:rowOff>
    </xdr:from>
    <xdr:to>
      <xdr:col>1</xdr:col>
      <xdr:colOff>0</xdr:colOff>
      <xdr:row>140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7508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0</xdr:colOff>
      <xdr:row>198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9890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314325</xdr:rowOff>
    </xdr:from>
    <xdr:to>
      <xdr:col>19</xdr:col>
      <xdr:colOff>323850</xdr:colOff>
      <xdr:row>5</xdr:row>
      <xdr:rowOff>19050</xdr:rowOff>
    </xdr:to>
    <xdr:pic>
      <xdr:nvPicPr>
        <xdr:cNvPr id="6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30550" y="314325"/>
          <a:ext cx="2609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66675</xdr:rowOff>
    </xdr:from>
    <xdr:to>
      <xdr:col>23</xdr:col>
      <xdr:colOff>161925</xdr:colOff>
      <xdr:row>6</xdr:row>
      <xdr:rowOff>57150</xdr:rowOff>
    </xdr:to>
    <xdr:pic>
      <xdr:nvPicPr>
        <xdr:cNvPr id="7" name="Picture 43"/>
        <xdr:cNvPicPr preferRelativeResize="1">
          <a:picLocks noChangeAspect="1"/>
        </xdr:cNvPicPr>
      </xdr:nvPicPr>
      <xdr:blipFill>
        <a:blip r:embed="rId3"/>
        <a:srcRect b="15403"/>
        <a:stretch>
          <a:fillRect/>
        </a:stretch>
      </xdr:blipFill>
      <xdr:spPr>
        <a:xfrm>
          <a:off x="18859500" y="66675"/>
          <a:ext cx="16192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pic>
      <xdr:nvPicPr>
        <xdr:cNvPr id="1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007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340</xdr:row>
      <xdr:rowOff>0</xdr:rowOff>
    </xdr:from>
    <xdr:to>
      <xdr:col>1</xdr:col>
      <xdr:colOff>0</xdr:colOff>
      <xdr:row>340</xdr:row>
      <xdr:rowOff>0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0075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64381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513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332</xdr:row>
      <xdr:rowOff>0</xdr:rowOff>
    </xdr:from>
    <xdr:to>
      <xdr:col>1</xdr:col>
      <xdr:colOff>0</xdr:colOff>
      <xdr:row>332</xdr:row>
      <xdr:rowOff>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68513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368</xdr:row>
      <xdr:rowOff>0</xdr:rowOff>
    </xdr:from>
    <xdr:to>
      <xdr:col>1</xdr:col>
      <xdr:colOff>0</xdr:colOff>
      <xdr:row>368</xdr:row>
      <xdr:rowOff>0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54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368</xdr:row>
      <xdr:rowOff>0</xdr:rowOff>
    </xdr:from>
    <xdr:to>
      <xdr:col>1</xdr:col>
      <xdr:colOff>0</xdr:colOff>
      <xdr:row>368</xdr:row>
      <xdr:rowOff>0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75447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tum@floretum.hu" TargetMode="External" /><Relationship Id="rId2" Type="http://schemas.openxmlformats.org/officeDocument/2006/relationships/hyperlink" Target="https://www.hishtil.com/our-products/hobby-vegetables/" TargetMode="External" /><Relationship Id="rId3" Type="http://schemas.openxmlformats.org/officeDocument/2006/relationships/hyperlink" Target="https://issuu.com/hishtil4/docs/hishtil_catalog_2020-2021_digital__english_" TargetMode="External" /><Relationship Id="rId4" Type="http://schemas.openxmlformats.org/officeDocument/2006/relationships/oleObject" Target="../embeddings/oleObject_0_0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IM384"/>
  <sheetViews>
    <sheetView tabSelected="1" zoomScale="75" zoomScaleNormal="75" workbookViewId="0" topLeftCell="A1">
      <selection activeCell="B9" sqref="B9"/>
    </sheetView>
  </sheetViews>
  <sheetFormatPr defaultColWidth="9.140625" defaultRowHeight="15"/>
  <cols>
    <col min="1" max="1" width="13.7109375" style="38" bestFit="1" customWidth="1"/>
    <col min="2" max="2" width="57.140625" style="43" bestFit="1" customWidth="1"/>
    <col min="3" max="3" width="14.00390625" style="40" bestFit="1" customWidth="1"/>
    <col min="4" max="4" width="12.00390625" style="40" customWidth="1"/>
    <col min="5" max="5" width="14.421875" style="40" customWidth="1"/>
    <col min="6" max="6" width="34.28125" style="38" bestFit="1" customWidth="1"/>
    <col min="7" max="7" width="53.00390625" style="39" customWidth="1"/>
    <col min="8" max="8" width="29.7109375" style="38" customWidth="1"/>
    <col min="9" max="9" width="9.140625" style="4" customWidth="1"/>
    <col min="10" max="19" width="3.421875" style="12" customWidth="1"/>
    <col min="20" max="20" width="11.140625" style="5" customWidth="1"/>
    <col min="21" max="21" width="11.140625" style="5" hidden="1" customWidth="1"/>
    <col min="22" max="22" width="11.140625" style="0" customWidth="1"/>
    <col min="23" max="23" width="10.7109375" style="0" customWidth="1"/>
    <col min="24" max="24" width="16.8515625" style="0" customWidth="1"/>
    <col min="25" max="25" width="15.57421875" style="0" customWidth="1"/>
  </cols>
  <sheetData>
    <row r="1" spans="1:21" s="51" customFormat="1" ht="26.25">
      <c r="A1" s="45" t="s">
        <v>556</v>
      </c>
      <c r="B1" s="46"/>
      <c r="C1" s="46"/>
      <c r="D1" s="47"/>
      <c r="E1" s="46"/>
      <c r="F1" s="48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8"/>
      <c r="T1" s="50"/>
      <c r="U1" s="50"/>
    </row>
    <row r="2" spans="1:21" s="51" customFormat="1" ht="18">
      <c r="A2" s="52">
        <v>44166</v>
      </c>
      <c r="B2" s="46"/>
      <c r="C2" s="46"/>
      <c r="D2" s="47"/>
      <c r="E2" s="46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8"/>
      <c r="T2" s="50"/>
      <c r="U2" s="50"/>
    </row>
    <row r="3" spans="1:21" s="51" customFormat="1" ht="18">
      <c r="A3" s="53"/>
      <c r="B3" s="46"/>
      <c r="C3" s="46"/>
      <c r="D3" s="47"/>
      <c r="E3" s="46"/>
      <c r="F3" s="48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8"/>
      <c r="T3" s="50"/>
      <c r="U3" s="50"/>
    </row>
    <row r="4" spans="1:21" s="51" customFormat="1" ht="12.75">
      <c r="A4" s="54" t="s">
        <v>557</v>
      </c>
      <c r="B4" s="49"/>
      <c r="C4" s="49"/>
      <c r="D4" s="55"/>
      <c r="E4" s="49"/>
      <c r="F4" s="48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8"/>
      <c r="T4" s="50"/>
      <c r="U4" s="50"/>
    </row>
    <row r="5" spans="1:21" s="51" customFormat="1" ht="12.75">
      <c r="A5" s="54" t="s">
        <v>427</v>
      </c>
      <c r="B5" s="49"/>
      <c r="C5" s="49"/>
      <c r="D5" s="55"/>
      <c r="E5" s="49"/>
      <c r="F5" s="48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8"/>
      <c r="T5" s="50"/>
      <c r="U5" s="50"/>
    </row>
    <row r="6" spans="1:21" s="51" customFormat="1" ht="12.75">
      <c r="A6" s="56" t="s">
        <v>558</v>
      </c>
      <c r="B6" s="49"/>
      <c r="C6" s="49"/>
      <c r="D6" s="55"/>
      <c r="E6" s="49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8"/>
      <c r="T6" s="50"/>
      <c r="U6" s="50"/>
    </row>
    <row r="7" spans="1:21" s="51" customFormat="1" ht="12.75">
      <c r="A7" s="54"/>
      <c r="B7" s="49"/>
      <c r="C7" s="49"/>
      <c r="D7" s="55"/>
      <c r="E7" s="49"/>
      <c r="F7" s="48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8"/>
      <c r="T7" s="50"/>
      <c r="U7" s="50"/>
    </row>
    <row r="8" spans="1:21" s="51" customFormat="1" ht="18">
      <c r="A8" s="53"/>
      <c r="B8" s="46"/>
      <c r="C8" s="46"/>
      <c r="D8" s="47"/>
      <c r="E8" s="46"/>
      <c r="F8" s="48"/>
      <c r="G8" s="58"/>
      <c r="H8" s="58"/>
      <c r="I8" s="58"/>
      <c r="J8" s="49"/>
      <c r="K8" s="49"/>
      <c r="L8" s="49"/>
      <c r="M8" s="49"/>
      <c r="N8" s="49"/>
      <c r="O8" s="49"/>
      <c r="P8" s="59"/>
      <c r="Q8" s="59"/>
      <c r="R8" s="59"/>
      <c r="S8" s="48"/>
      <c r="T8" s="50"/>
      <c r="U8" s="50"/>
    </row>
    <row r="9" spans="1:21" s="51" customFormat="1" ht="15.75">
      <c r="A9" s="60" t="s">
        <v>428</v>
      </c>
      <c r="B9" s="57" t="s">
        <v>442</v>
      </c>
      <c r="C9" s="61" t="s">
        <v>429</v>
      </c>
      <c r="D9" s="48" t="s">
        <v>430</v>
      </c>
      <c r="E9" s="58"/>
      <c r="F9" s="62"/>
      <c r="G9" s="58"/>
      <c r="H9" s="58"/>
      <c r="I9" s="58"/>
      <c r="J9" s="63"/>
      <c r="K9" s="63"/>
      <c r="L9" s="49"/>
      <c r="M9" s="49"/>
      <c r="N9" s="49"/>
      <c r="O9" s="49"/>
      <c r="P9" s="59"/>
      <c r="Q9" s="59"/>
      <c r="R9" s="59"/>
      <c r="S9" s="48"/>
      <c r="T9" s="64"/>
      <c r="U9" s="64"/>
    </row>
    <row r="10" spans="1:21" s="51" customFormat="1" ht="15.75">
      <c r="A10" s="60" t="s">
        <v>431</v>
      </c>
      <c r="B10" s="57" t="s">
        <v>442</v>
      </c>
      <c r="C10" s="49"/>
      <c r="D10" s="55"/>
      <c r="E10" s="48"/>
      <c r="F10" s="65"/>
      <c r="G10" s="58"/>
      <c r="H10" s="58"/>
      <c r="I10" s="58"/>
      <c r="J10" s="49"/>
      <c r="K10" s="49"/>
      <c r="L10" s="49"/>
      <c r="M10" s="49"/>
      <c r="N10" s="49"/>
      <c r="O10" s="49"/>
      <c r="P10" s="59"/>
      <c r="Q10" s="59"/>
      <c r="R10" s="59"/>
      <c r="S10" s="48"/>
      <c r="T10" s="50"/>
      <c r="U10" s="50"/>
    </row>
    <row r="11" spans="1:21" s="51" customFormat="1" ht="15.75">
      <c r="A11" s="60" t="s">
        <v>432</v>
      </c>
      <c r="B11" s="57" t="s">
        <v>442</v>
      </c>
      <c r="C11" s="66"/>
      <c r="D11" s="66"/>
      <c r="E11" s="66"/>
      <c r="F11" s="67" t="s">
        <v>433</v>
      </c>
      <c r="G11" s="63"/>
      <c r="H11" s="49"/>
      <c r="I11" s="49"/>
      <c r="J11" s="49"/>
      <c r="K11" s="49"/>
      <c r="L11" s="49"/>
      <c r="M11" s="49"/>
      <c r="N11" s="49"/>
      <c r="O11" s="49"/>
      <c r="P11" s="59"/>
      <c r="Q11" s="59"/>
      <c r="R11" s="59"/>
      <c r="S11" s="48"/>
      <c r="T11" s="50"/>
      <c r="U11" s="50"/>
    </row>
    <row r="12" spans="1:24" s="51" customFormat="1" ht="15.75">
      <c r="A12" s="60" t="s">
        <v>434</v>
      </c>
      <c r="B12" s="57" t="s">
        <v>442</v>
      </c>
      <c r="C12" s="66"/>
      <c r="D12" s="66"/>
      <c r="E12" s="66"/>
      <c r="F12" s="68" t="s">
        <v>435</v>
      </c>
      <c r="G12" s="63"/>
      <c r="H12" s="49"/>
      <c r="I12" s="49"/>
      <c r="J12" s="49"/>
      <c r="K12" s="49"/>
      <c r="L12" s="49"/>
      <c r="M12" s="49"/>
      <c r="N12" s="49"/>
      <c r="O12" s="49"/>
      <c r="P12" s="59"/>
      <c r="Q12" s="59"/>
      <c r="R12" s="59"/>
      <c r="S12" s="69"/>
      <c r="T12" s="64"/>
      <c r="U12" s="64"/>
      <c r="V12" s="70"/>
      <c r="W12" s="70"/>
      <c r="X12" s="70"/>
    </row>
    <row r="13" spans="1:24" s="51" customFormat="1" ht="15.75">
      <c r="A13" s="60" t="s">
        <v>436</v>
      </c>
      <c r="B13" s="57" t="s">
        <v>442</v>
      </c>
      <c r="C13" s="66"/>
      <c r="D13" s="66"/>
      <c r="E13" s="66"/>
      <c r="F13" s="49"/>
      <c r="G13" s="71"/>
      <c r="H13" s="49"/>
      <c r="I13" s="49"/>
      <c r="J13" s="49"/>
      <c r="K13" s="49"/>
      <c r="L13" s="49"/>
      <c r="M13" s="49"/>
      <c r="N13" s="49"/>
      <c r="O13" s="49"/>
      <c r="P13" s="59"/>
      <c r="Q13" s="59"/>
      <c r="R13" s="59"/>
      <c r="S13" s="69"/>
      <c r="T13" s="72"/>
      <c r="U13" s="72"/>
      <c r="V13" s="70"/>
      <c r="W13" s="70"/>
      <c r="X13" s="70"/>
    </row>
    <row r="14" spans="1:24" s="51" customFormat="1" ht="12.75">
      <c r="A14" s="73"/>
      <c r="B14" s="55"/>
      <c r="C14" s="55"/>
      <c r="D14" s="55"/>
      <c r="E14" s="55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9"/>
      <c r="Q14" s="59"/>
      <c r="R14" s="59"/>
      <c r="S14" s="69"/>
      <c r="T14" s="64"/>
      <c r="U14" s="64"/>
      <c r="V14" s="70"/>
      <c r="W14" s="70"/>
      <c r="X14" s="70"/>
    </row>
    <row r="15" spans="1:24" s="51" customFormat="1" ht="15.75" customHeight="1">
      <c r="A15" s="74" t="s">
        <v>437</v>
      </c>
      <c r="B15" s="75"/>
      <c r="C15" s="76"/>
      <c r="D15" s="77"/>
      <c r="E15" s="55"/>
      <c r="F15" s="67" t="s">
        <v>707</v>
      </c>
      <c r="G15" s="49"/>
      <c r="H15" s="49"/>
      <c r="I15" s="49"/>
      <c r="J15" s="49"/>
      <c r="K15" s="49"/>
      <c r="L15" s="49"/>
      <c r="M15" s="49"/>
      <c r="N15" s="49"/>
      <c r="O15" s="49"/>
      <c r="P15" s="59"/>
      <c r="Q15" s="59"/>
      <c r="R15" s="59"/>
      <c r="S15" s="78"/>
      <c r="T15" s="79"/>
      <c r="U15" s="79"/>
      <c r="V15" s="88"/>
      <c r="W15" s="70"/>
      <c r="X15" s="70"/>
    </row>
    <row r="16" spans="1:24" s="51" customFormat="1" ht="30">
      <c r="A16" s="80"/>
      <c r="B16" s="81" t="s">
        <v>438</v>
      </c>
      <c r="C16" s="82"/>
      <c r="D16" s="83"/>
      <c r="E16" s="55"/>
      <c r="F16" s="108" t="s">
        <v>708</v>
      </c>
      <c r="G16" s="49"/>
      <c r="H16" s="63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78"/>
      <c r="T16" s="79"/>
      <c r="U16" s="79"/>
      <c r="V16" s="70"/>
      <c r="W16" s="70"/>
      <c r="X16" s="70"/>
    </row>
    <row r="17" spans="1:26" s="51" customFormat="1" ht="15.75">
      <c r="A17" s="80"/>
      <c r="B17" s="81"/>
      <c r="C17" s="84"/>
      <c r="D17" s="84"/>
      <c r="E17" s="49"/>
      <c r="G17" s="49"/>
      <c r="H17" s="63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78"/>
      <c r="T17" s="79"/>
      <c r="U17" s="79"/>
      <c r="V17" s="70"/>
      <c r="W17" s="70"/>
      <c r="X17" s="70"/>
      <c r="Z17" s="49"/>
    </row>
    <row r="18" spans="1:26" s="51" customFormat="1" ht="15.75">
      <c r="A18" s="85" t="s">
        <v>439</v>
      </c>
      <c r="B18" s="86" t="s">
        <v>440</v>
      </c>
      <c r="C18" s="84"/>
      <c r="D18" s="84"/>
      <c r="E18" s="49"/>
      <c r="F18" s="108" t="s">
        <v>709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78"/>
      <c r="T18" s="79"/>
      <c r="U18" s="79"/>
      <c r="V18" s="70"/>
      <c r="W18" s="70"/>
      <c r="X18" s="70"/>
      <c r="Z18" s="49"/>
    </row>
    <row r="19" spans="1:26" s="51" customFormat="1" ht="15.75">
      <c r="A19" s="85" t="s">
        <v>441</v>
      </c>
      <c r="B19" s="86" t="s">
        <v>440</v>
      </c>
      <c r="C19" s="84"/>
      <c r="D19" s="84"/>
      <c r="E19" s="48"/>
      <c r="F19" s="65"/>
      <c r="G19" s="65"/>
      <c r="H19" s="65"/>
      <c r="I19" s="65"/>
      <c r="J19" s="65"/>
      <c r="K19" s="65"/>
      <c r="L19" s="65"/>
      <c r="M19" s="49"/>
      <c r="N19" s="49"/>
      <c r="O19" s="49"/>
      <c r="P19" s="49"/>
      <c r="Q19" s="49"/>
      <c r="R19" s="49"/>
      <c r="S19" s="78"/>
      <c r="T19" s="79"/>
      <c r="U19" s="79"/>
      <c r="V19" s="70"/>
      <c r="W19" s="70"/>
      <c r="X19" s="70"/>
      <c r="Z19" s="49"/>
    </row>
    <row r="20" ht="15"/>
    <row r="21" spans="1:25" s="1" customFormat="1" ht="34.5" customHeight="1">
      <c r="A21" s="9" t="s">
        <v>376</v>
      </c>
      <c r="B21" s="87" t="s">
        <v>375</v>
      </c>
      <c r="C21" s="9" t="s">
        <v>374</v>
      </c>
      <c r="D21" s="9" t="s">
        <v>409</v>
      </c>
      <c r="E21" s="9" t="s">
        <v>381</v>
      </c>
      <c r="F21" s="9" t="s">
        <v>378</v>
      </c>
      <c r="G21" s="9" t="s">
        <v>380</v>
      </c>
      <c r="H21" s="9" t="s">
        <v>379</v>
      </c>
      <c r="I21" s="8" t="s">
        <v>377</v>
      </c>
      <c r="J21" s="13" t="s">
        <v>382</v>
      </c>
      <c r="K21" s="13" t="s">
        <v>383</v>
      </c>
      <c r="L21" s="13" t="s">
        <v>384</v>
      </c>
      <c r="M21" s="13" t="s">
        <v>385</v>
      </c>
      <c r="N21" s="13" t="s">
        <v>386</v>
      </c>
      <c r="O21" s="13" t="s">
        <v>387</v>
      </c>
      <c r="P21" s="13" t="s">
        <v>388</v>
      </c>
      <c r="Q21" s="13" t="s">
        <v>389</v>
      </c>
      <c r="R21" s="13" t="s">
        <v>390</v>
      </c>
      <c r="S21" s="13" t="s">
        <v>391</v>
      </c>
      <c r="T21" s="6" t="s">
        <v>373</v>
      </c>
      <c r="U21" s="89" t="s">
        <v>443</v>
      </c>
      <c r="V21" s="8" t="s">
        <v>392</v>
      </c>
      <c r="W21" s="8" t="s">
        <v>393</v>
      </c>
      <c r="X21" s="8" t="s">
        <v>394</v>
      </c>
      <c r="Y21" s="14" t="s">
        <v>395</v>
      </c>
    </row>
    <row r="22" spans="1:25" s="1" customFormat="1" ht="20.25">
      <c r="A22" s="24" t="s">
        <v>397</v>
      </c>
      <c r="B22" s="21"/>
      <c r="C22" s="25" t="s">
        <v>353</v>
      </c>
      <c r="D22" s="30"/>
      <c r="E22" s="30"/>
      <c r="F22" s="31"/>
      <c r="G22" s="29"/>
      <c r="H22" s="31"/>
      <c r="I22" s="22"/>
      <c r="J22" s="103" t="s">
        <v>382</v>
      </c>
      <c r="K22" s="103" t="s">
        <v>383</v>
      </c>
      <c r="L22" s="103" t="s">
        <v>384</v>
      </c>
      <c r="M22" s="103" t="s">
        <v>385</v>
      </c>
      <c r="N22" s="103" t="s">
        <v>386</v>
      </c>
      <c r="O22" s="103" t="s">
        <v>387</v>
      </c>
      <c r="P22" s="103" t="s">
        <v>388</v>
      </c>
      <c r="Q22" s="103" t="s">
        <v>389</v>
      </c>
      <c r="R22" s="103" t="s">
        <v>390</v>
      </c>
      <c r="S22" s="103" t="s">
        <v>391</v>
      </c>
      <c r="T22" s="6"/>
      <c r="U22" s="6"/>
      <c r="V22" s="8"/>
      <c r="W22" s="8"/>
      <c r="X22" s="8"/>
      <c r="Y22" s="14"/>
    </row>
    <row r="23" spans="1:25" ht="15">
      <c r="A23" s="26">
        <v>24170700480</v>
      </c>
      <c r="B23" s="41" t="s">
        <v>0</v>
      </c>
      <c r="C23" s="25" t="s">
        <v>353</v>
      </c>
      <c r="D23" s="27" t="s">
        <v>156</v>
      </c>
      <c r="E23" s="27" t="s">
        <v>347</v>
      </c>
      <c r="F23" s="28" t="s">
        <v>120</v>
      </c>
      <c r="G23" s="28" t="s">
        <v>356</v>
      </c>
      <c r="H23" s="28"/>
      <c r="I23" s="93">
        <v>153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>
        <v>61</v>
      </c>
      <c r="U23" s="90">
        <f>T23*(1-V$15)</f>
        <v>61</v>
      </c>
      <c r="V23" s="15">
        <f>IF(ISBLANK(I23),"",U23*I23)</f>
        <v>9333</v>
      </c>
      <c r="W23" s="16">
        <f>IF(I23=0,"",SUM(J23:S23))</f>
        <v>0</v>
      </c>
      <c r="X23" s="17">
        <f>IF(I23=0,"",SUM(W23*V23))</f>
        <v>0</v>
      </c>
      <c r="Y23" s="18">
        <f>IF(W23=0,"",I23*W23)</f>
      </c>
    </row>
    <row r="24" spans="1:25" ht="15">
      <c r="A24" s="26">
        <v>24170700490</v>
      </c>
      <c r="B24" s="41" t="s">
        <v>0</v>
      </c>
      <c r="C24" s="25" t="s">
        <v>353</v>
      </c>
      <c r="D24" s="27" t="s">
        <v>156</v>
      </c>
      <c r="E24" s="27" t="s">
        <v>347</v>
      </c>
      <c r="F24" s="28" t="s">
        <v>120</v>
      </c>
      <c r="G24" s="28" t="s">
        <v>356</v>
      </c>
      <c r="H24" s="28"/>
      <c r="I24" s="94">
        <v>264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>
        <v>48</v>
      </c>
      <c r="U24" s="90">
        <f aca="true" t="shared" si="0" ref="U24:U84">T24*(1-V$15)</f>
        <v>48</v>
      </c>
      <c r="V24" s="15">
        <f aca="true" t="shared" si="1" ref="V24:V87">IF(ISBLANK(I24),"",U24*I24)</f>
        <v>12672</v>
      </c>
      <c r="W24" s="16">
        <f aca="true" t="shared" si="2" ref="W24:W87">IF(I24=0,"",SUM(J24:S24))</f>
        <v>0</v>
      </c>
      <c r="X24" s="17">
        <f aca="true" t="shared" si="3" ref="X24:X87">IF(I24=0,"",SUM(W24*V24))</f>
        <v>0</v>
      </c>
      <c r="Y24" s="18">
        <f aca="true" t="shared" si="4" ref="Y24:Y87">IF(W24=0,"",I24*W24)</f>
      </c>
    </row>
    <row r="25" spans="1:25" ht="15">
      <c r="A25" s="26">
        <v>24170100490</v>
      </c>
      <c r="B25" s="41" t="s">
        <v>1</v>
      </c>
      <c r="C25" s="25" t="s">
        <v>353</v>
      </c>
      <c r="D25" s="27" t="s">
        <v>156</v>
      </c>
      <c r="E25" s="27" t="s">
        <v>347</v>
      </c>
      <c r="F25" s="28" t="s">
        <v>121</v>
      </c>
      <c r="G25" s="28" t="s">
        <v>157</v>
      </c>
      <c r="H25" s="28"/>
      <c r="I25" s="100">
        <v>264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7">
        <v>48</v>
      </c>
      <c r="U25" s="90">
        <f t="shared" si="0"/>
        <v>48</v>
      </c>
      <c r="V25" s="15">
        <f t="shared" si="1"/>
        <v>12672</v>
      </c>
      <c r="W25" s="16">
        <f t="shared" si="2"/>
        <v>0</v>
      </c>
      <c r="X25" s="17">
        <f t="shared" si="3"/>
        <v>0</v>
      </c>
      <c r="Y25" s="18">
        <f t="shared" si="4"/>
      </c>
    </row>
    <row r="26" spans="1:25" ht="15">
      <c r="A26" s="26">
        <v>25350000480</v>
      </c>
      <c r="B26" s="41" t="s">
        <v>2</v>
      </c>
      <c r="C26" s="25" t="s">
        <v>353</v>
      </c>
      <c r="D26" s="27" t="s">
        <v>156</v>
      </c>
      <c r="E26" s="27" t="s">
        <v>347</v>
      </c>
      <c r="F26" s="28" t="s">
        <v>122</v>
      </c>
      <c r="G26" s="28" t="s">
        <v>186</v>
      </c>
      <c r="H26" s="28"/>
      <c r="I26" s="98">
        <v>153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7">
        <v>61</v>
      </c>
      <c r="U26" s="90">
        <f t="shared" si="0"/>
        <v>61</v>
      </c>
      <c r="V26" s="15">
        <f t="shared" si="1"/>
        <v>9333</v>
      </c>
      <c r="W26" s="16">
        <f t="shared" si="2"/>
        <v>0</v>
      </c>
      <c r="X26" s="17">
        <f t="shared" si="3"/>
        <v>0</v>
      </c>
      <c r="Y26" s="18">
        <f t="shared" si="4"/>
      </c>
    </row>
    <row r="27" spans="1:25" ht="15">
      <c r="A27" s="26">
        <v>25350000490</v>
      </c>
      <c r="B27" s="41" t="s">
        <v>2</v>
      </c>
      <c r="C27" s="25" t="s">
        <v>353</v>
      </c>
      <c r="D27" s="27" t="s">
        <v>156</v>
      </c>
      <c r="E27" s="27" t="s">
        <v>347</v>
      </c>
      <c r="F27" s="28" t="s">
        <v>122</v>
      </c>
      <c r="G27" s="28" t="s">
        <v>186</v>
      </c>
      <c r="H27" s="28"/>
      <c r="I27" s="100">
        <v>264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7">
        <v>48</v>
      </c>
      <c r="U27" s="90">
        <f t="shared" si="0"/>
        <v>48</v>
      </c>
      <c r="V27" s="15">
        <f t="shared" si="1"/>
        <v>12672</v>
      </c>
      <c r="W27" s="16">
        <f t="shared" si="2"/>
        <v>0</v>
      </c>
      <c r="X27" s="17">
        <f t="shared" si="3"/>
        <v>0</v>
      </c>
      <c r="Y27" s="18">
        <f t="shared" si="4"/>
      </c>
    </row>
    <row r="28" spans="1:25" ht="15">
      <c r="A28" s="26">
        <v>24930000480</v>
      </c>
      <c r="B28" s="41" t="s">
        <v>3</v>
      </c>
      <c r="C28" s="25" t="s">
        <v>353</v>
      </c>
      <c r="D28" s="27"/>
      <c r="E28" s="27" t="s">
        <v>347</v>
      </c>
      <c r="F28" s="28" t="s">
        <v>123</v>
      </c>
      <c r="G28" s="28" t="s">
        <v>158</v>
      </c>
      <c r="H28" s="28"/>
      <c r="I28" s="98">
        <v>153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7">
        <v>61</v>
      </c>
      <c r="U28" s="90">
        <f t="shared" si="0"/>
        <v>61</v>
      </c>
      <c r="V28" s="15">
        <f t="shared" si="1"/>
        <v>9333</v>
      </c>
      <c r="W28" s="16">
        <f t="shared" si="2"/>
        <v>0</v>
      </c>
      <c r="X28" s="17">
        <f t="shared" si="3"/>
        <v>0</v>
      </c>
      <c r="Y28" s="18">
        <f t="shared" si="4"/>
      </c>
    </row>
    <row r="29" spans="1:25" ht="15">
      <c r="A29" s="26">
        <v>25290000480</v>
      </c>
      <c r="B29" s="41" t="s">
        <v>4</v>
      </c>
      <c r="C29" s="25" t="s">
        <v>353</v>
      </c>
      <c r="D29" s="27"/>
      <c r="E29" s="27" t="s">
        <v>348</v>
      </c>
      <c r="F29" s="28" t="s">
        <v>124</v>
      </c>
      <c r="G29" s="28" t="s">
        <v>198</v>
      </c>
      <c r="H29" s="28"/>
      <c r="I29" s="98">
        <v>153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7">
        <v>139</v>
      </c>
      <c r="U29" s="90">
        <f t="shared" si="0"/>
        <v>139</v>
      </c>
      <c r="V29" s="15">
        <f t="shared" si="1"/>
        <v>21267</v>
      </c>
      <c r="W29" s="16">
        <f t="shared" si="2"/>
        <v>0</v>
      </c>
      <c r="X29" s="17">
        <f t="shared" si="3"/>
        <v>0</v>
      </c>
      <c r="Y29" s="18">
        <f t="shared" si="4"/>
      </c>
    </row>
    <row r="30" spans="1:25" ht="15">
      <c r="A30" s="26">
        <v>25290400480</v>
      </c>
      <c r="B30" s="41" t="s">
        <v>126</v>
      </c>
      <c r="C30" s="25" t="s">
        <v>353</v>
      </c>
      <c r="D30" s="27"/>
      <c r="E30" s="27" t="s">
        <v>348</v>
      </c>
      <c r="F30" s="28" t="s">
        <v>125</v>
      </c>
      <c r="G30" s="28" t="s">
        <v>187</v>
      </c>
      <c r="H30" s="28"/>
      <c r="I30" s="98">
        <v>153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7">
        <v>115</v>
      </c>
      <c r="U30" s="90">
        <f t="shared" si="0"/>
        <v>115</v>
      </c>
      <c r="V30" s="15">
        <f t="shared" si="1"/>
        <v>17595</v>
      </c>
      <c r="W30" s="16">
        <f t="shared" si="2"/>
        <v>0</v>
      </c>
      <c r="X30" s="17">
        <f t="shared" si="3"/>
        <v>0</v>
      </c>
      <c r="Y30" s="18">
        <f t="shared" si="4"/>
      </c>
    </row>
    <row r="31" spans="1:25" ht="15">
      <c r="A31" s="26">
        <v>22900000470</v>
      </c>
      <c r="B31" s="41" t="s">
        <v>5</v>
      </c>
      <c r="C31" s="25" t="s">
        <v>353</v>
      </c>
      <c r="D31" s="27" t="s">
        <v>156</v>
      </c>
      <c r="E31" s="27" t="s">
        <v>350</v>
      </c>
      <c r="F31" s="28" t="s">
        <v>172</v>
      </c>
      <c r="G31" s="28" t="s">
        <v>372</v>
      </c>
      <c r="H31" s="28"/>
      <c r="I31" s="96">
        <v>84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7">
        <v>240</v>
      </c>
      <c r="U31" s="90">
        <f t="shared" si="0"/>
        <v>240</v>
      </c>
      <c r="V31" s="15">
        <f t="shared" si="1"/>
        <v>20160</v>
      </c>
      <c r="W31" s="16">
        <f t="shared" si="2"/>
        <v>0</v>
      </c>
      <c r="X31" s="17">
        <f t="shared" si="3"/>
        <v>0</v>
      </c>
      <c r="Y31" s="18">
        <f t="shared" si="4"/>
      </c>
    </row>
    <row r="32" spans="1:25" ht="15">
      <c r="A32" s="26">
        <v>22900000790</v>
      </c>
      <c r="B32" s="41" t="s">
        <v>5</v>
      </c>
      <c r="C32" s="25" t="s">
        <v>353</v>
      </c>
      <c r="D32" s="27" t="s">
        <v>156</v>
      </c>
      <c r="E32" s="27" t="s">
        <v>348</v>
      </c>
      <c r="F32" s="28" t="s">
        <v>172</v>
      </c>
      <c r="G32" s="28" t="s">
        <v>372</v>
      </c>
      <c r="H32" s="28"/>
      <c r="I32" s="98">
        <v>153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7">
        <v>117</v>
      </c>
      <c r="U32" s="90">
        <f t="shared" si="0"/>
        <v>117</v>
      </c>
      <c r="V32" s="15">
        <f t="shared" si="1"/>
        <v>17901</v>
      </c>
      <c r="W32" s="16">
        <f t="shared" si="2"/>
        <v>0</v>
      </c>
      <c r="X32" s="17">
        <f t="shared" si="3"/>
        <v>0</v>
      </c>
      <c r="Y32" s="18">
        <f t="shared" si="4"/>
      </c>
    </row>
    <row r="33" spans="1:25" ht="15" customHeight="1">
      <c r="A33" s="26">
        <v>22904020480</v>
      </c>
      <c r="B33" s="41" t="s">
        <v>559</v>
      </c>
      <c r="C33" s="25" t="s">
        <v>353</v>
      </c>
      <c r="D33" s="27" t="s">
        <v>706</v>
      </c>
      <c r="E33" s="27" t="s">
        <v>348</v>
      </c>
      <c r="F33" s="28" t="s">
        <v>172</v>
      </c>
      <c r="G33" s="28" t="s">
        <v>586</v>
      </c>
      <c r="H33" s="28"/>
      <c r="I33" s="98">
        <v>153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7">
        <v>120</v>
      </c>
      <c r="U33" s="90">
        <f t="shared" si="0"/>
        <v>120</v>
      </c>
      <c r="V33" s="15">
        <f t="shared" si="1"/>
        <v>18360</v>
      </c>
      <c r="W33" s="16">
        <f t="shared" si="2"/>
        <v>0</v>
      </c>
      <c r="X33" s="17">
        <f t="shared" si="3"/>
        <v>0</v>
      </c>
      <c r="Y33" s="18">
        <f t="shared" si="4"/>
      </c>
    </row>
    <row r="34" spans="1:25" ht="15">
      <c r="A34" s="26">
        <v>24980200480</v>
      </c>
      <c r="B34" s="41" t="s">
        <v>481</v>
      </c>
      <c r="C34" s="25" t="s">
        <v>353</v>
      </c>
      <c r="D34" s="27"/>
      <c r="E34" s="27" t="s">
        <v>348</v>
      </c>
      <c r="F34" s="28" t="s">
        <v>519</v>
      </c>
      <c r="G34" s="28" t="s">
        <v>522</v>
      </c>
      <c r="H34" s="28" t="s">
        <v>520</v>
      </c>
      <c r="I34" s="98">
        <v>153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7">
        <v>115</v>
      </c>
      <c r="U34" s="90">
        <f t="shared" si="0"/>
        <v>115</v>
      </c>
      <c r="V34" s="15">
        <f t="shared" si="1"/>
        <v>17595</v>
      </c>
      <c r="W34" s="16">
        <f t="shared" si="2"/>
        <v>0</v>
      </c>
      <c r="X34" s="17">
        <f t="shared" si="3"/>
        <v>0</v>
      </c>
      <c r="Y34" s="18">
        <f t="shared" si="4"/>
      </c>
    </row>
    <row r="35" spans="1:25" ht="15">
      <c r="A35" s="26">
        <v>24980100480</v>
      </c>
      <c r="B35" s="41" t="s">
        <v>482</v>
      </c>
      <c r="C35" s="25" t="s">
        <v>353</v>
      </c>
      <c r="D35" s="27"/>
      <c r="E35" s="27" t="s">
        <v>348</v>
      </c>
      <c r="F35" s="28" t="s">
        <v>519</v>
      </c>
      <c r="G35" s="28" t="s">
        <v>521</v>
      </c>
      <c r="H35" s="28" t="s">
        <v>523</v>
      </c>
      <c r="I35" s="98">
        <v>153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7">
        <v>115</v>
      </c>
      <c r="U35" s="90">
        <f t="shared" si="0"/>
        <v>115</v>
      </c>
      <c r="V35" s="15">
        <f t="shared" si="1"/>
        <v>17595</v>
      </c>
      <c r="W35" s="16">
        <f t="shared" si="2"/>
        <v>0</v>
      </c>
      <c r="X35" s="17">
        <f t="shared" si="3"/>
        <v>0</v>
      </c>
      <c r="Y35" s="18">
        <f t="shared" si="4"/>
      </c>
    </row>
    <row r="36" spans="1:25" ht="15">
      <c r="A36" s="26">
        <v>22960500480</v>
      </c>
      <c r="B36" s="41" t="s">
        <v>6</v>
      </c>
      <c r="C36" s="25" t="s">
        <v>353</v>
      </c>
      <c r="D36" s="27" t="s">
        <v>156</v>
      </c>
      <c r="E36" s="27" t="s">
        <v>347</v>
      </c>
      <c r="F36" s="28" t="s">
        <v>127</v>
      </c>
      <c r="G36" s="28" t="s">
        <v>188</v>
      </c>
      <c r="H36" s="28"/>
      <c r="I36" s="98">
        <v>153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7">
        <v>71</v>
      </c>
      <c r="U36" s="90">
        <f t="shared" si="0"/>
        <v>71</v>
      </c>
      <c r="V36" s="15">
        <f t="shared" si="1"/>
        <v>10863</v>
      </c>
      <c r="W36" s="16">
        <f t="shared" si="2"/>
        <v>0</v>
      </c>
      <c r="X36" s="17">
        <f t="shared" si="3"/>
        <v>0</v>
      </c>
      <c r="Y36" s="18">
        <f t="shared" si="4"/>
      </c>
    </row>
    <row r="37" spans="1:25" ht="15">
      <c r="A37" s="26">
        <v>22960000480</v>
      </c>
      <c r="B37" s="41" t="s">
        <v>7</v>
      </c>
      <c r="C37" s="25" t="s">
        <v>353</v>
      </c>
      <c r="D37" s="27"/>
      <c r="E37" s="27" t="s">
        <v>347</v>
      </c>
      <c r="F37" s="28" t="s">
        <v>127</v>
      </c>
      <c r="G37" s="28" t="s">
        <v>189</v>
      </c>
      <c r="H37" s="28"/>
      <c r="I37" s="98">
        <v>153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7">
        <v>61</v>
      </c>
      <c r="U37" s="90">
        <f t="shared" si="0"/>
        <v>61</v>
      </c>
      <c r="V37" s="15">
        <f t="shared" si="1"/>
        <v>9333</v>
      </c>
      <c r="W37" s="16">
        <f t="shared" si="2"/>
        <v>0</v>
      </c>
      <c r="X37" s="17">
        <f t="shared" si="3"/>
        <v>0</v>
      </c>
      <c r="Y37" s="18">
        <f t="shared" si="4"/>
      </c>
    </row>
    <row r="38" spans="1:25" ht="15">
      <c r="A38" s="26">
        <v>24190100470</v>
      </c>
      <c r="B38" s="41" t="s">
        <v>8</v>
      </c>
      <c r="C38" s="25" t="s">
        <v>353</v>
      </c>
      <c r="D38" s="27"/>
      <c r="E38" s="27" t="s">
        <v>348</v>
      </c>
      <c r="F38" s="28" t="s">
        <v>128</v>
      </c>
      <c r="G38" s="28" t="s">
        <v>190</v>
      </c>
      <c r="H38" s="28"/>
      <c r="I38" s="95">
        <v>84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7">
        <v>320</v>
      </c>
      <c r="U38" s="90">
        <f t="shared" si="0"/>
        <v>320</v>
      </c>
      <c r="V38" s="15">
        <f t="shared" si="1"/>
        <v>26880</v>
      </c>
      <c r="W38" s="16">
        <f t="shared" si="2"/>
        <v>0</v>
      </c>
      <c r="X38" s="17">
        <f t="shared" si="3"/>
        <v>0</v>
      </c>
      <c r="Y38" s="18">
        <f t="shared" si="4"/>
      </c>
    </row>
    <row r="39" spans="1:25" s="44" customFormat="1" ht="15">
      <c r="A39" s="26">
        <v>25240000490</v>
      </c>
      <c r="B39" s="41" t="s">
        <v>483</v>
      </c>
      <c r="C39" s="25" t="s">
        <v>353</v>
      </c>
      <c r="D39" s="27"/>
      <c r="E39" s="27" t="s">
        <v>347</v>
      </c>
      <c r="F39" s="28" t="s">
        <v>526</v>
      </c>
      <c r="G39" s="28" t="s">
        <v>527</v>
      </c>
      <c r="H39" s="28"/>
      <c r="I39" s="100">
        <v>264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7">
        <v>48</v>
      </c>
      <c r="U39" s="90">
        <f t="shared" si="0"/>
        <v>48</v>
      </c>
      <c r="V39" s="15">
        <f t="shared" si="1"/>
        <v>12672</v>
      </c>
      <c r="W39" s="16">
        <f t="shared" si="2"/>
        <v>0</v>
      </c>
      <c r="X39" s="17">
        <f t="shared" si="3"/>
        <v>0</v>
      </c>
      <c r="Y39" s="18">
        <f t="shared" si="4"/>
      </c>
    </row>
    <row r="40" spans="1:25" s="44" customFormat="1" ht="15">
      <c r="A40" s="26">
        <v>16340121480</v>
      </c>
      <c r="B40" s="41" t="s">
        <v>598</v>
      </c>
      <c r="C40" s="25" t="s">
        <v>353</v>
      </c>
      <c r="D40" s="27" t="s">
        <v>706</v>
      </c>
      <c r="E40" s="27" t="s">
        <v>347</v>
      </c>
      <c r="F40" s="28" t="s">
        <v>698</v>
      </c>
      <c r="G40" s="28" t="s">
        <v>700</v>
      </c>
      <c r="H40" s="28"/>
      <c r="I40" s="98">
        <v>153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7">
        <v>68</v>
      </c>
      <c r="U40" s="90">
        <f t="shared" si="0"/>
        <v>68</v>
      </c>
      <c r="V40" s="15">
        <f t="shared" si="1"/>
        <v>10404</v>
      </c>
      <c r="W40" s="16">
        <f t="shared" si="2"/>
        <v>0</v>
      </c>
      <c r="X40" s="17">
        <f t="shared" si="3"/>
        <v>0</v>
      </c>
      <c r="Y40" s="18">
        <f t="shared" si="4"/>
      </c>
    </row>
    <row r="41" spans="1:25" s="44" customFormat="1" ht="15">
      <c r="A41" s="26">
        <v>16340120480</v>
      </c>
      <c r="B41" s="41" t="s">
        <v>599</v>
      </c>
      <c r="C41" s="25" t="s">
        <v>353</v>
      </c>
      <c r="D41" s="27" t="s">
        <v>706</v>
      </c>
      <c r="E41" s="27" t="s">
        <v>347</v>
      </c>
      <c r="F41" s="28" t="s">
        <v>698</v>
      </c>
      <c r="G41" s="28" t="s">
        <v>699</v>
      </c>
      <c r="H41" s="28"/>
      <c r="I41" s="98">
        <v>153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7">
        <v>68</v>
      </c>
      <c r="U41" s="90">
        <f t="shared" si="0"/>
        <v>68</v>
      </c>
      <c r="V41" s="15">
        <f t="shared" si="1"/>
        <v>10404</v>
      </c>
      <c r="W41" s="16">
        <f t="shared" si="2"/>
        <v>0</v>
      </c>
      <c r="X41" s="17">
        <f t="shared" si="3"/>
        <v>0</v>
      </c>
      <c r="Y41" s="18">
        <f t="shared" si="4"/>
      </c>
    </row>
    <row r="42" spans="1:25" ht="15">
      <c r="A42" s="26">
        <v>22150400480</v>
      </c>
      <c r="B42" s="41" t="s">
        <v>12</v>
      </c>
      <c r="C42" s="25" t="s">
        <v>353</v>
      </c>
      <c r="D42" s="27"/>
      <c r="E42" s="27" t="s">
        <v>348</v>
      </c>
      <c r="F42" s="28" t="s">
        <v>129</v>
      </c>
      <c r="G42" s="28" t="s">
        <v>195</v>
      </c>
      <c r="H42" s="28" t="s">
        <v>335</v>
      </c>
      <c r="I42" s="98">
        <v>153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7">
        <v>136</v>
      </c>
      <c r="U42" s="90">
        <f t="shared" si="0"/>
        <v>136</v>
      </c>
      <c r="V42" s="15">
        <f t="shared" si="1"/>
        <v>20808</v>
      </c>
      <c r="W42" s="16">
        <f t="shared" si="2"/>
        <v>0</v>
      </c>
      <c r="X42" s="17">
        <f t="shared" si="3"/>
        <v>0</v>
      </c>
      <c r="Y42" s="18">
        <f t="shared" si="4"/>
      </c>
    </row>
    <row r="43" spans="1:25" ht="15">
      <c r="A43" s="26">
        <v>22040000480</v>
      </c>
      <c r="B43" s="41" t="s">
        <v>484</v>
      </c>
      <c r="C43" s="25" t="s">
        <v>353</v>
      </c>
      <c r="D43" s="27"/>
      <c r="E43" s="27" t="s">
        <v>348</v>
      </c>
      <c r="F43" s="28" t="s">
        <v>130</v>
      </c>
      <c r="G43" s="28" t="s">
        <v>422</v>
      </c>
      <c r="H43" s="28" t="s">
        <v>335</v>
      </c>
      <c r="I43" s="98">
        <v>153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7">
        <v>130</v>
      </c>
      <c r="U43" s="90">
        <f t="shared" si="0"/>
        <v>130</v>
      </c>
      <c r="V43" s="15">
        <f t="shared" si="1"/>
        <v>19890</v>
      </c>
      <c r="W43" s="16">
        <f t="shared" si="2"/>
        <v>0</v>
      </c>
      <c r="X43" s="17">
        <f t="shared" si="3"/>
        <v>0</v>
      </c>
      <c r="Y43" s="18">
        <f t="shared" si="4"/>
      </c>
    </row>
    <row r="44" spans="1:25" ht="15">
      <c r="A44" s="26">
        <v>25020100480</v>
      </c>
      <c r="B44" s="41" t="s">
        <v>13</v>
      </c>
      <c r="C44" s="25" t="s">
        <v>353</v>
      </c>
      <c r="D44" s="27" t="s">
        <v>156</v>
      </c>
      <c r="E44" s="27" t="s">
        <v>348</v>
      </c>
      <c r="F44" s="28" t="s">
        <v>131</v>
      </c>
      <c r="G44" s="28" t="s">
        <v>196</v>
      </c>
      <c r="H44" s="28"/>
      <c r="I44" s="98">
        <v>153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7">
        <v>136</v>
      </c>
      <c r="U44" s="90">
        <f t="shared" si="0"/>
        <v>136</v>
      </c>
      <c r="V44" s="15">
        <f t="shared" si="1"/>
        <v>20808</v>
      </c>
      <c r="W44" s="16">
        <f t="shared" si="2"/>
        <v>0</v>
      </c>
      <c r="X44" s="17">
        <f t="shared" si="3"/>
        <v>0</v>
      </c>
      <c r="Y44" s="18">
        <f t="shared" si="4"/>
      </c>
    </row>
    <row r="45" spans="1:25" ht="15">
      <c r="A45" s="26">
        <v>25020200480</v>
      </c>
      <c r="B45" s="41" t="s">
        <v>14</v>
      </c>
      <c r="C45" s="25" t="s">
        <v>353</v>
      </c>
      <c r="D45" s="27"/>
      <c r="E45" s="27" t="s">
        <v>348</v>
      </c>
      <c r="F45" s="28" t="s">
        <v>174</v>
      </c>
      <c r="G45" s="28" t="s">
        <v>197</v>
      </c>
      <c r="H45" s="28"/>
      <c r="I45" s="98">
        <v>153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7">
        <v>136</v>
      </c>
      <c r="U45" s="90">
        <f t="shared" si="0"/>
        <v>136</v>
      </c>
      <c r="V45" s="15">
        <f t="shared" si="1"/>
        <v>20808</v>
      </c>
      <c r="W45" s="16">
        <f t="shared" si="2"/>
        <v>0</v>
      </c>
      <c r="X45" s="17">
        <f t="shared" si="3"/>
        <v>0</v>
      </c>
      <c r="Y45" s="18">
        <f t="shared" si="4"/>
      </c>
    </row>
    <row r="46" spans="1:25" ht="15">
      <c r="A46" s="26">
        <v>24960600480</v>
      </c>
      <c r="B46" s="41" t="s">
        <v>445</v>
      </c>
      <c r="C46" s="25" t="s">
        <v>353</v>
      </c>
      <c r="D46" s="27"/>
      <c r="E46" s="27" t="s">
        <v>348</v>
      </c>
      <c r="F46" s="28" t="s">
        <v>444</v>
      </c>
      <c r="G46" s="28" t="s">
        <v>199</v>
      </c>
      <c r="H46" s="28" t="s">
        <v>329</v>
      </c>
      <c r="I46" s="98">
        <v>153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7">
        <v>205</v>
      </c>
      <c r="U46" s="90">
        <f t="shared" si="0"/>
        <v>205</v>
      </c>
      <c r="V46" s="15">
        <f t="shared" si="1"/>
        <v>31365</v>
      </c>
      <c r="W46" s="16">
        <f t="shared" si="2"/>
        <v>0</v>
      </c>
      <c r="X46" s="17">
        <f t="shared" si="3"/>
        <v>0</v>
      </c>
      <c r="Y46" s="18">
        <f t="shared" si="4"/>
      </c>
    </row>
    <row r="47" spans="1:25" ht="15">
      <c r="A47" s="26">
        <v>23070100470</v>
      </c>
      <c r="B47" s="41" t="s">
        <v>15</v>
      </c>
      <c r="C47" s="25" t="s">
        <v>353</v>
      </c>
      <c r="D47" s="27"/>
      <c r="E47" s="27" t="s">
        <v>347</v>
      </c>
      <c r="F47" s="28" t="s">
        <v>132</v>
      </c>
      <c r="G47" s="28" t="s">
        <v>205</v>
      </c>
      <c r="H47" s="28"/>
      <c r="I47" s="96">
        <v>84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7">
        <v>320</v>
      </c>
      <c r="U47" s="90">
        <f t="shared" si="0"/>
        <v>320</v>
      </c>
      <c r="V47" s="15">
        <f t="shared" si="1"/>
        <v>26880</v>
      </c>
      <c r="W47" s="16">
        <f t="shared" si="2"/>
        <v>0</v>
      </c>
      <c r="X47" s="17">
        <f t="shared" si="3"/>
        <v>0</v>
      </c>
      <c r="Y47" s="18">
        <f t="shared" si="4"/>
      </c>
    </row>
    <row r="48" spans="1:25" ht="15">
      <c r="A48" s="101"/>
      <c r="B48" s="31"/>
      <c r="C48" s="30"/>
      <c r="D48" s="30"/>
      <c r="E48" s="30"/>
      <c r="F48" s="31"/>
      <c r="G48" s="29"/>
      <c r="H48" s="31"/>
      <c r="I48" s="22"/>
      <c r="J48" s="103" t="s">
        <v>382</v>
      </c>
      <c r="K48" s="103" t="s">
        <v>383</v>
      </c>
      <c r="L48" s="103" t="s">
        <v>384</v>
      </c>
      <c r="M48" s="103" t="s">
        <v>385</v>
      </c>
      <c r="N48" s="103" t="s">
        <v>386</v>
      </c>
      <c r="O48" s="103" t="s">
        <v>387</v>
      </c>
      <c r="P48" s="103" t="s">
        <v>388</v>
      </c>
      <c r="Q48" s="103" t="s">
        <v>389</v>
      </c>
      <c r="R48" s="103" t="s">
        <v>390</v>
      </c>
      <c r="S48" s="103" t="s">
        <v>391</v>
      </c>
      <c r="T48" s="7"/>
      <c r="U48" s="90">
        <f t="shared" si="0"/>
        <v>0</v>
      </c>
      <c r="V48" s="15">
        <f t="shared" si="1"/>
      </c>
      <c r="W48" s="16">
        <f t="shared" si="2"/>
      </c>
      <c r="X48" s="17">
        <f t="shared" si="3"/>
      </c>
      <c r="Y48" s="18"/>
    </row>
    <row r="49" spans="1:25" ht="15">
      <c r="A49" s="26">
        <v>23100111480</v>
      </c>
      <c r="B49" s="41" t="s">
        <v>446</v>
      </c>
      <c r="C49" s="25" t="s">
        <v>353</v>
      </c>
      <c r="D49" s="27"/>
      <c r="E49" s="27" t="s">
        <v>348</v>
      </c>
      <c r="F49" s="28" t="s">
        <v>182</v>
      </c>
      <c r="G49" s="28" t="s">
        <v>343</v>
      </c>
      <c r="H49" s="28" t="s">
        <v>342</v>
      </c>
      <c r="I49" s="98">
        <v>153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7">
        <v>180</v>
      </c>
      <c r="U49" s="90">
        <f t="shared" si="0"/>
        <v>180</v>
      </c>
      <c r="V49" s="15">
        <f t="shared" si="1"/>
        <v>27540</v>
      </c>
      <c r="W49" s="16">
        <f t="shared" si="2"/>
        <v>0</v>
      </c>
      <c r="X49" s="17">
        <f t="shared" si="3"/>
        <v>0</v>
      </c>
      <c r="Y49" s="18">
        <f t="shared" si="4"/>
      </c>
    </row>
    <row r="50" spans="1:25" ht="15">
      <c r="A50" s="26">
        <v>23100104490</v>
      </c>
      <c r="B50" s="41" t="s">
        <v>16</v>
      </c>
      <c r="C50" s="25" t="s">
        <v>353</v>
      </c>
      <c r="D50" s="27"/>
      <c r="E50" s="27" t="s">
        <v>348</v>
      </c>
      <c r="F50" s="28" t="s">
        <v>220</v>
      </c>
      <c r="G50" s="28" t="s">
        <v>524</v>
      </c>
      <c r="H50" s="28" t="s">
        <v>335</v>
      </c>
      <c r="I50" s="100">
        <v>264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7">
        <v>109</v>
      </c>
      <c r="U50" s="90">
        <f t="shared" si="0"/>
        <v>109</v>
      </c>
      <c r="V50" s="15">
        <f t="shared" si="1"/>
        <v>28776</v>
      </c>
      <c r="W50" s="16">
        <f t="shared" si="2"/>
        <v>0</v>
      </c>
      <c r="X50" s="17">
        <f t="shared" si="3"/>
        <v>0</v>
      </c>
      <c r="Y50" s="18">
        <f t="shared" si="4"/>
      </c>
    </row>
    <row r="51" spans="1:25" ht="15">
      <c r="A51" s="26">
        <v>23100145480</v>
      </c>
      <c r="B51" s="41" t="s">
        <v>485</v>
      </c>
      <c r="C51" s="25" t="s">
        <v>353</v>
      </c>
      <c r="D51" s="27"/>
      <c r="E51" s="27" t="s">
        <v>348</v>
      </c>
      <c r="F51" s="28" t="s">
        <v>220</v>
      </c>
      <c r="G51" s="28" t="s">
        <v>554</v>
      </c>
      <c r="H51" s="28" t="s">
        <v>525</v>
      </c>
      <c r="I51" s="98">
        <v>153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7">
        <v>173</v>
      </c>
      <c r="U51" s="90">
        <f t="shared" si="0"/>
        <v>173</v>
      </c>
      <c r="V51" s="15">
        <f t="shared" si="1"/>
        <v>26469</v>
      </c>
      <c r="W51" s="16">
        <f t="shared" si="2"/>
        <v>0</v>
      </c>
      <c r="X51" s="17">
        <f t="shared" si="3"/>
        <v>0</v>
      </c>
      <c r="Y51" s="18">
        <f t="shared" si="4"/>
      </c>
    </row>
    <row r="52" spans="1:25" ht="15">
      <c r="A52" s="26">
        <v>23100145490</v>
      </c>
      <c r="B52" s="41" t="s">
        <v>485</v>
      </c>
      <c r="C52" s="25" t="s">
        <v>353</v>
      </c>
      <c r="D52" s="27"/>
      <c r="E52" s="27" t="s">
        <v>348</v>
      </c>
      <c r="F52" s="28" t="s">
        <v>220</v>
      </c>
      <c r="G52" s="28" t="s">
        <v>554</v>
      </c>
      <c r="H52" s="28" t="s">
        <v>525</v>
      </c>
      <c r="I52" s="100">
        <v>264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7">
        <v>150</v>
      </c>
      <c r="U52" s="90">
        <f t="shared" si="0"/>
        <v>150</v>
      </c>
      <c r="V52" s="15">
        <f t="shared" si="1"/>
        <v>39600</v>
      </c>
      <c r="W52" s="16">
        <f t="shared" si="2"/>
        <v>0</v>
      </c>
      <c r="X52" s="17">
        <f t="shared" si="3"/>
        <v>0</v>
      </c>
      <c r="Y52" s="18">
        <f t="shared" si="4"/>
      </c>
    </row>
    <row r="53" spans="1:25" ht="15">
      <c r="A53" s="26">
        <v>23100143480</v>
      </c>
      <c r="B53" s="41" t="s">
        <v>486</v>
      </c>
      <c r="C53" s="25" t="s">
        <v>353</v>
      </c>
      <c r="D53" s="27"/>
      <c r="E53" s="27" t="s">
        <v>348</v>
      </c>
      <c r="F53" s="28" t="s">
        <v>220</v>
      </c>
      <c r="G53" s="28" t="s">
        <v>554</v>
      </c>
      <c r="H53" s="28" t="s">
        <v>328</v>
      </c>
      <c r="I53" s="98">
        <v>153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7">
        <v>194</v>
      </c>
      <c r="U53" s="90">
        <f t="shared" si="0"/>
        <v>194</v>
      </c>
      <c r="V53" s="15">
        <f t="shared" si="1"/>
        <v>29682</v>
      </c>
      <c r="W53" s="16">
        <f t="shared" si="2"/>
        <v>0</v>
      </c>
      <c r="X53" s="17">
        <f t="shared" si="3"/>
        <v>0</v>
      </c>
      <c r="Y53" s="18">
        <f t="shared" si="4"/>
      </c>
    </row>
    <row r="54" spans="1:25" ht="15">
      <c r="A54" s="26">
        <v>23100143490</v>
      </c>
      <c r="B54" s="41" t="s">
        <v>486</v>
      </c>
      <c r="C54" s="25" t="s">
        <v>353</v>
      </c>
      <c r="D54" s="27"/>
      <c r="E54" s="27" t="s">
        <v>348</v>
      </c>
      <c r="F54" s="28" t="s">
        <v>220</v>
      </c>
      <c r="G54" s="28" t="s">
        <v>554</v>
      </c>
      <c r="H54" s="28" t="s">
        <v>328</v>
      </c>
      <c r="I54" s="100">
        <v>264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7">
        <v>170</v>
      </c>
      <c r="U54" s="90">
        <f t="shared" si="0"/>
        <v>170</v>
      </c>
      <c r="V54" s="15">
        <f t="shared" si="1"/>
        <v>44880</v>
      </c>
      <c r="W54" s="16">
        <f t="shared" si="2"/>
        <v>0</v>
      </c>
      <c r="X54" s="17">
        <f t="shared" si="3"/>
        <v>0</v>
      </c>
      <c r="Y54" s="18">
        <f t="shared" si="4"/>
      </c>
    </row>
    <row r="55" spans="1:25" ht="15">
      <c r="A55" s="26">
        <v>23100146480</v>
      </c>
      <c r="B55" s="41" t="s">
        <v>487</v>
      </c>
      <c r="C55" s="25" t="s">
        <v>353</v>
      </c>
      <c r="D55" s="27"/>
      <c r="E55" s="27" t="s">
        <v>348</v>
      </c>
      <c r="F55" s="28" t="s">
        <v>220</v>
      </c>
      <c r="G55" s="28" t="s">
        <v>554</v>
      </c>
      <c r="H55" s="28" t="s">
        <v>330</v>
      </c>
      <c r="I55" s="98">
        <v>153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7">
        <v>194</v>
      </c>
      <c r="U55" s="90">
        <f t="shared" si="0"/>
        <v>194</v>
      </c>
      <c r="V55" s="15">
        <f t="shared" si="1"/>
        <v>29682</v>
      </c>
      <c r="W55" s="16">
        <f t="shared" si="2"/>
        <v>0</v>
      </c>
      <c r="X55" s="17">
        <f t="shared" si="3"/>
        <v>0</v>
      </c>
      <c r="Y55" s="18">
        <f t="shared" si="4"/>
      </c>
    </row>
    <row r="56" spans="1:25" ht="15">
      <c r="A56" s="26">
        <v>23100146490</v>
      </c>
      <c r="B56" s="41" t="s">
        <v>487</v>
      </c>
      <c r="C56" s="25" t="s">
        <v>353</v>
      </c>
      <c r="D56" s="27"/>
      <c r="E56" s="27" t="s">
        <v>348</v>
      </c>
      <c r="F56" s="28" t="s">
        <v>220</v>
      </c>
      <c r="G56" s="28" t="s">
        <v>554</v>
      </c>
      <c r="H56" s="28" t="s">
        <v>330</v>
      </c>
      <c r="I56" s="100">
        <v>264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7">
        <v>170</v>
      </c>
      <c r="U56" s="90">
        <f t="shared" si="0"/>
        <v>170</v>
      </c>
      <c r="V56" s="15">
        <f t="shared" si="1"/>
        <v>44880</v>
      </c>
      <c r="W56" s="16">
        <f t="shared" si="2"/>
        <v>0</v>
      </c>
      <c r="X56" s="17">
        <f t="shared" si="3"/>
        <v>0</v>
      </c>
      <c r="Y56" s="18">
        <f t="shared" si="4"/>
      </c>
    </row>
    <row r="57" spans="1:25" ht="15">
      <c r="A57" s="26">
        <v>23100140480</v>
      </c>
      <c r="B57" s="41" t="s">
        <v>488</v>
      </c>
      <c r="C57" s="25" t="s">
        <v>353</v>
      </c>
      <c r="D57" s="27"/>
      <c r="E57" s="27" t="s">
        <v>348</v>
      </c>
      <c r="F57" s="28" t="s">
        <v>220</v>
      </c>
      <c r="G57" s="28" t="s">
        <v>554</v>
      </c>
      <c r="H57" s="28" t="s">
        <v>326</v>
      </c>
      <c r="I57" s="98">
        <v>153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7">
        <v>173</v>
      </c>
      <c r="U57" s="90">
        <f t="shared" si="0"/>
        <v>173</v>
      </c>
      <c r="V57" s="15">
        <f t="shared" si="1"/>
        <v>26469</v>
      </c>
      <c r="W57" s="16">
        <f t="shared" si="2"/>
        <v>0</v>
      </c>
      <c r="X57" s="17">
        <f t="shared" si="3"/>
        <v>0</v>
      </c>
      <c r="Y57" s="18">
        <f t="shared" si="4"/>
      </c>
    </row>
    <row r="58" spans="1:25" ht="15">
      <c r="A58" s="26">
        <v>23100140490</v>
      </c>
      <c r="B58" s="41" t="s">
        <v>488</v>
      </c>
      <c r="C58" s="25" t="s">
        <v>353</v>
      </c>
      <c r="D58" s="27"/>
      <c r="E58" s="27" t="s">
        <v>348</v>
      </c>
      <c r="F58" s="28" t="s">
        <v>220</v>
      </c>
      <c r="G58" s="28" t="s">
        <v>554</v>
      </c>
      <c r="H58" s="28" t="s">
        <v>326</v>
      </c>
      <c r="I58" s="100">
        <v>264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7">
        <v>150</v>
      </c>
      <c r="U58" s="90">
        <f t="shared" si="0"/>
        <v>150</v>
      </c>
      <c r="V58" s="15">
        <f t="shared" si="1"/>
        <v>39600</v>
      </c>
      <c r="W58" s="16">
        <f t="shared" si="2"/>
        <v>0</v>
      </c>
      <c r="X58" s="17">
        <f t="shared" si="3"/>
        <v>0</v>
      </c>
      <c r="Y58" s="18">
        <f t="shared" si="4"/>
      </c>
    </row>
    <row r="59" spans="1:25" ht="15">
      <c r="A59" s="26">
        <v>23100148480</v>
      </c>
      <c r="B59" s="41" t="s">
        <v>489</v>
      </c>
      <c r="C59" s="25" t="s">
        <v>353</v>
      </c>
      <c r="D59" s="27"/>
      <c r="E59" s="27" t="s">
        <v>348</v>
      </c>
      <c r="F59" s="28" t="s">
        <v>220</v>
      </c>
      <c r="G59" s="28" t="s">
        <v>554</v>
      </c>
      <c r="H59" s="28" t="s">
        <v>335</v>
      </c>
      <c r="I59" s="98">
        <v>153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7">
        <v>194</v>
      </c>
      <c r="U59" s="90">
        <f t="shared" si="0"/>
        <v>194</v>
      </c>
      <c r="V59" s="15">
        <f t="shared" si="1"/>
        <v>29682</v>
      </c>
      <c r="W59" s="16">
        <f t="shared" si="2"/>
        <v>0</v>
      </c>
      <c r="X59" s="17">
        <f t="shared" si="3"/>
        <v>0</v>
      </c>
      <c r="Y59" s="18">
        <f t="shared" si="4"/>
      </c>
    </row>
    <row r="60" spans="1:25" ht="15">
      <c r="A60" s="26">
        <v>23100148490</v>
      </c>
      <c r="B60" s="41" t="s">
        <v>489</v>
      </c>
      <c r="C60" s="25" t="s">
        <v>353</v>
      </c>
      <c r="D60" s="27"/>
      <c r="E60" s="27" t="s">
        <v>348</v>
      </c>
      <c r="F60" s="28" t="s">
        <v>220</v>
      </c>
      <c r="G60" s="28" t="s">
        <v>554</v>
      </c>
      <c r="H60" s="28" t="s">
        <v>335</v>
      </c>
      <c r="I60" s="100">
        <v>264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7">
        <v>170</v>
      </c>
      <c r="U60" s="90">
        <f t="shared" si="0"/>
        <v>170</v>
      </c>
      <c r="V60" s="15">
        <f t="shared" si="1"/>
        <v>44880</v>
      </c>
      <c r="W60" s="16">
        <f t="shared" si="2"/>
        <v>0</v>
      </c>
      <c r="X60" s="17">
        <f t="shared" si="3"/>
        <v>0</v>
      </c>
      <c r="Y60" s="18">
        <f t="shared" si="4"/>
      </c>
    </row>
    <row r="61" spans="1:25" ht="15">
      <c r="A61" s="26">
        <v>23101801480</v>
      </c>
      <c r="B61" s="41" t="s">
        <v>17</v>
      </c>
      <c r="C61" s="25" t="s">
        <v>353</v>
      </c>
      <c r="D61" s="27"/>
      <c r="E61" s="27" t="s">
        <v>348</v>
      </c>
      <c r="F61" s="28" t="s">
        <v>220</v>
      </c>
      <c r="G61" s="28" t="s">
        <v>208</v>
      </c>
      <c r="H61" s="28" t="s">
        <v>326</v>
      </c>
      <c r="I61" s="98">
        <v>153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7">
        <v>136</v>
      </c>
      <c r="U61" s="90">
        <f t="shared" si="0"/>
        <v>136</v>
      </c>
      <c r="V61" s="15">
        <f t="shared" si="1"/>
        <v>20808</v>
      </c>
      <c r="W61" s="16">
        <f t="shared" si="2"/>
        <v>0</v>
      </c>
      <c r="X61" s="17">
        <f t="shared" si="3"/>
        <v>0</v>
      </c>
      <c r="Y61" s="18">
        <f t="shared" si="4"/>
      </c>
    </row>
    <row r="62" spans="1:25" ht="15">
      <c r="A62" s="26">
        <v>23100470480</v>
      </c>
      <c r="B62" s="41" t="s">
        <v>447</v>
      </c>
      <c r="C62" s="25" t="s">
        <v>353</v>
      </c>
      <c r="D62" s="27"/>
      <c r="E62" s="27" t="s">
        <v>348</v>
      </c>
      <c r="F62" s="28" t="s">
        <v>220</v>
      </c>
      <c r="G62" s="28" t="s">
        <v>209</v>
      </c>
      <c r="H62" s="28" t="s">
        <v>326</v>
      </c>
      <c r="I62" s="98">
        <v>153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7">
        <v>180</v>
      </c>
      <c r="U62" s="90">
        <f t="shared" si="0"/>
        <v>180</v>
      </c>
      <c r="V62" s="15">
        <f t="shared" si="1"/>
        <v>27540</v>
      </c>
      <c r="W62" s="16">
        <f t="shared" si="2"/>
        <v>0</v>
      </c>
      <c r="X62" s="17">
        <f t="shared" si="3"/>
        <v>0</v>
      </c>
      <c r="Y62" s="18">
        <f t="shared" si="4"/>
      </c>
    </row>
    <row r="63" spans="1:25" ht="15">
      <c r="A63" s="26">
        <v>23100470490</v>
      </c>
      <c r="B63" s="41" t="s">
        <v>447</v>
      </c>
      <c r="C63" s="25" t="s">
        <v>353</v>
      </c>
      <c r="D63" s="27"/>
      <c r="E63" s="27" t="s">
        <v>348</v>
      </c>
      <c r="F63" s="28" t="s">
        <v>220</v>
      </c>
      <c r="G63" s="28" t="s">
        <v>209</v>
      </c>
      <c r="H63" s="28" t="s">
        <v>326</v>
      </c>
      <c r="I63" s="100">
        <v>264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7">
        <v>160</v>
      </c>
      <c r="U63" s="90">
        <f t="shared" si="0"/>
        <v>160</v>
      </c>
      <c r="V63" s="15">
        <f t="shared" si="1"/>
        <v>42240</v>
      </c>
      <c r="W63" s="16">
        <f t="shared" si="2"/>
        <v>0</v>
      </c>
      <c r="X63" s="17">
        <f t="shared" si="3"/>
        <v>0</v>
      </c>
      <c r="Y63" s="18">
        <f t="shared" si="4"/>
      </c>
    </row>
    <row r="64" spans="1:25" ht="15">
      <c r="A64" s="26">
        <v>23100460480</v>
      </c>
      <c r="B64" s="41" t="s">
        <v>448</v>
      </c>
      <c r="C64" s="25" t="s">
        <v>353</v>
      </c>
      <c r="D64" s="27"/>
      <c r="E64" s="27" t="s">
        <v>348</v>
      </c>
      <c r="F64" s="28" t="s">
        <v>220</v>
      </c>
      <c r="G64" s="28" t="s">
        <v>210</v>
      </c>
      <c r="H64" s="28" t="s">
        <v>326</v>
      </c>
      <c r="I64" s="98">
        <v>153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7">
        <v>160</v>
      </c>
      <c r="U64" s="90">
        <f t="shared" si="0"/>
        <v>160</v>
      </c>
      <c r="V64" s="15">
        <f t="shared" si="1"/>
        <v>24480</v>
      </c>
      <c r="W64" s="16">
        <f t="shared" si="2"/>
        <v>0</v>
      </c>
      <c r="X64" s="17">
        <f t="shared" si="3"/>
        <v>0</v>
      </c>
      <c r="Y64" s="18">
        <f t="shared" si="4"/>
      </c>
    </row>
    <row r="65" spans="1:25" ht="15">
      <c r="A65" s="26">
        <v>23100460490</v>
      </c>
      <c r="B65" s="41" t="s">
        <v>448</v>
      </c>
      <c r="C65" s="25" t="s">
        <v>353</v>
      </c>
      <c r="D65" s="27"/>
      <c r="E65" s="27" t="s">
        <v>348</v>
      </c>
      <c r="F65" s="28" t="s">
        <v>220</v>
      </c>
      <c r="G65" s="28" t="s">
        <v>210</v>
      </c>
      <c r="H65" s="28" t="s">
        <v>326</v>
      </c>
      <c r="I65" s="100">
        <v>264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7">
        <v>139</v>
      </c>
      <c r="U65" s="90">
        <f t="shared" si="0"/>
        <v>139</v>
      </c>
      <c r="V65" s="15">
        <f t="shared" si="1"/>
        <v>36696</v>
      </c>
      <c r="W65" s="16">
        <f t="shared" si="2"/>
        <v>0</v>
      </c>
      <c r="X65" s="17">
        <f t="shared" si="3"/>
        <v>0</v>
      </c>
      <c r="Y65" s="18">
        <f t="shared" si="4"/>
      </c>
    </row>
    <row r="66" spans="1:25" ht="15">
      <c r="A66" s="26">
        <v>23100900470</v>
      </c>
      <c r="B66" s="41" t="s">
        <v>18</v>
      </c>
      <c r="C66" s="25" t="s">
        <v>353</v>
      </c>
      <c r="D66" s="27"/>
      <c r="E66" s="27" t="s">
        <v>350</v>
      </c>
      <c r="F66" s="28" t="s">
        <v>220</v>
      </c>
      <c r="G66" s="28" t="s">
        <v>211</v>
      </c>
      <c r="H66" s="28" t="s">
        <v>326</v>
      </c>
      <c r="I66" s="96">
        <v>84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7">
        <v>265</v>
      </c>
      <c r="U66" s="90">
        <f t="shared" si="0"/>
        <v>265</v>
      </c>
      <c r="V66" s="15">
        <f t="shared" si="1"/>
        <v>22260</v>
      </c>
      <c r="W66" s="16">
        <f t="shared" si="2"/>
        <v>0</v>
      </c>
      <c r="X66" s="17">
        <f t="shared" si="3"/>
        <v>0</v>
      </c>
      <c r="Y66" s="18">
        <f t="shared" si="4"/>
      </c>
    </row>
    <row r="67" spans="1:25" ht="15">
      <c r="A67" s="26">
        <v>23100900480</v>
      </c>
      <c r="B67" s="41" t="s">
        <v>18</v>
      </c>
      <c r="C67" s="25" t="s">
        <v>353</v>
      </c>
      <c r="D67" s="27"/>
      <c r="E67" s="27" t="s">
        <v>348</v>
      </c>
      <c r="F67" s="28" t="s">
        <v>220</v>
      </c>
      <c r="G67" s="28" t="s">
        <v>211</v>
      </c>
      <c r="H67" s="28" t="s">
        <v>326</v>
      </c>
      <c r="I67" s="98">
        <v>153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7">
        <v>139</v>
      </c>
      <c r="U67" s="90">
        <f t="shared" si="0"/>
        <v>139</v>
      </c>
      <c r="V67" s="15">
        <f t="shared" si="1"/>
        <v>21267</v>
      </c>
      <c r="W67" s="16">
        <f t="shared" si="2"/>
        <v>0</v>
      </c>
      <c r="X67" s="17">
        <f t="shared" si="3"/>
        <v>0</v>
      </c>
      <c r="Y67" s="18">
        <f t="shared" si="4"/>
      </c>
    </row>
    <row r="68" spans="1:25" ht="15">
      <c r="A68" s="26">
        <v>23100900490</v>
      </c>
      <c r="B68" s="41" t="s">
        <v>18</v>
      </c>
      <c r="C68" s="25" t="s">
        <v>353</v>
      </c>
      <c r="D68" s="27"/>
      <c r="E68" s="27" t="s">
        <v>348</v>
      </c>
      <c r="F68" s="28" t="s">
        <v>220</v>
      </c>
      <c r="G68" s="28" t="s">
        <v>211</v>
      </c>
      <c r="H68" s="28" t="s">
        <v>326</v>
      </c>
      <c r="I68" s="100">
        <v>264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7">
        <v>115</v>
      </c>
      <c r="U68" s="90">
        <f t="shared" si="0"/>
        <v>115</v>
      </c>
      <c r="V68" s="15">
        <f t="shared" si="1"/>
        <v>30360</v>
      </c>
      <c r="W68" s="16">
        <f t="shared" si="2"/>
        <v>0</v>
      </c>
      <c r="X68" s="17">
        <f t="shared" si="3"/>
        <v>0</v>
      </c>
      <c r="Y68" s="18">
        <f t="shared" si="4"/>
      </c>
    </row>
    <row r="69" spans="1:25" ht="15">
      <c r="A69" s="26">
        <v>23105070480</v>
      </c>
      <c r="B69" s="41" t="s">
        <v>19</v>
      </c>
      <c r="C69" s="25" t="s">
        <v>353</v>
      </c>
      <c r="D69" s="27"/>
      <c r="E69" s="27" t="s">
        <v>348</v>
      </c>
      <c r="F69" s="28" t="s">
        <v>220</v>
      </c>
      <c r="G69" s="28" t="s">
        <v>206</v>
      </c>
      <c r="H69" s="28" t="s">
        <v>329</v>
      </c>
      <c r="I69" s="98">
        <v>153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7">
        <v>136</v>
      </c>
      <c r="U69" s="90">
        <f t="shared" si="0"/>
        <v>136</v>
      </c>
      <c r="V69" s="15">
        <f t="shared" si="1"/>
        <v>20808</v>
      </c>
      <c r="W69" s="16">
        <f t="shared" si="2"/>
        <v>0</v>
      </c>
      <c r="X69" s="17">
        <f t="shared" si="3"/>
        <v>0</v>
      </c>
      <c r="Y69" s="18">
        <f t="shared" si="4"/>
      </c>
    </row>
    <row r="70" spans="1:25" ht="15">
      <c r="A70" s="26">
        <v>23100108480</v>
      </c>
      <c r="B70" s="41" t="s">
        <v>20</v>
      </c>
      <c r="C70" s="25" t="s">
        <v>353</v>
      </c>
      <c r="D70" s="27"/>
      <c r="E70" s="27" t="s">
        <v>348</v>
      </c>
      <c r="F70" s="28" t="s">
        <v>220</v>
      </c>
      <c r="G70" s="28" t="s">
        <v>212</v>
      </c>
      <c r="H70" s="28" t="s">
        <v>326</v>
      </c>
      <c r="I70" s="98">
        <v>153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7">
        <v>136</v>
      </c>
      <c r="U70" s="90">
        <f t="shared" si="0"/>
        <v>136</v>
      </c>
      <c r="V70" s="15">
        <f t="shared" si="1"/>
        <v>20808</v>
      </c>
      <c r="W70" s="16">
        <f t="shared" si="2"/>
        <v>0</v>
      </c>
      <c r="X70" s="17">
        <f t="shared" si="3"/>
        <v>0</v>
      </c>
      <c r="Y70" s="18">
        <f t="shared" si="4"/>
      </c>
    </row>
    <row r="71" spans="1:25" ht="15">
      <c r="A71" s="26">
        <v>23101104480</v>
      </c>
      <c r="B71" s="41" t="s">
        <v>449</v>
      </c>
      <c r="C71" s="25" t="s">
        <v>353</v>
      </c>
      <c r="D71" s="27"/>
      <c r="E71" s="27" t="s">
        <v>348</v>
      </c>
      <c r="F71" s="28" t="s">
        <v>220</v>
      </c>
      <c r="G71" s="28" t="s">
        <v>207</v>
      </c>
      <c r="H71" s="28" t="s">
        <v>331</v>
      </c>
      <c r="I71" s="98">
        <v>153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7">
        <v>171</v>
      </c>
      <c r="U71" s="90">
        <f t="shared" si="0"/>
        <v>171</v>
      </c>
      <c r="V71" s="15">
        <f t="shared" si="1"/>
        <v>26163</v>
      </c>
      <c r="W71" s="16">
        <f t="shared" si="2"/>
        <v>0</v>
      </c>
      <c r="X71" s="17">
        <f t="shared" si="3"/>
        <v>0</v>
      </c>
      <c r="Y71" s="18">
        <f t="shared" si="4"/>
      </c>
    </row>
    <row r="72" spans="1:25" ht="15">
      <c r="A72" s="26">
        <v>23101100480</v>
      </c>
      <c r="B72" s="41" t="s">
        <v>21</v>
      </c>
      <c r="C72" s="25" t="s">
        <v>353</v>
      </c>
      <c r="D72" s="27"/>
      <c r="E72" s="27" t="s">
        <v>348</v>
      </c>
      <c r="F72" s="28" t="s">
        <v>220</v>
      </c>
      <c r="G72" s="28" t="s">
        <v>213</v>
      </c>
      <c r="H72" s="28" t="s">
        <v>329</v>
      </c>
      <c r="I72" s="98">
        <v>153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7">
        <v>139</v>
      </c>
      <c r="U72" s="90">
        <f t="shared" si="0"/>
        <v>139</v>
      </c>
      <c r="V72" s="15">
        <f t="shared" si="1"/>
        <v>21267</v>
      </c>
      <c r="W72" s="16">
        <f t="shared" si="2"/>
        <v>0</v>
      </c>
      <c r="X72" s="17">
        <f t="shared" si="3"/>
        <v>0</v>
      </c>
      <c r="Y72" s="18">
        <f t="shared" si="4"/>
      </c>
    </row>
    <row r="73" spans="1:25" ht="15">
      <c r="A73" s="26">
        <v>23102720480</v>
      </c>
      <c r="B73" s="41" t="s">
        <v>490</v>
      </c>
      <c r="C73" s="25" t="s">
        <v>353</v>
      </c>
      <c r="D73" s="27"/>
      <c r="E73" s="27" t="s">
        <v>348</v>
      </c>
      <c r="F73" s="28" t="s">
        <v>220</v>
      </c>
      <c r="G73" s="28" t="s">
        <v>528</v>
      </c>
      <c r="H73" s="28" t="s">
        <v>529</v>
      </c>
      <c r="I73" s="98">
        <v>153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7">
        <v>202</v>
      </c>
      <c r="U73" s="90">
        <f t="shared" si="0"/>
        <v>202</v>
      </c>
      <c r="V73" s="15">
        <f t="shared" si="1"/>
        <v>30906</v>
      </c>
      <c r="W73" s="16">
        <f t="shared" si="2"/>
        <v>0</v>
      </c>
      <c r="X73" s="17">
        <f t="shared" si="3"/>
        <v>0</v>
      </c>
      <c r="Y73" s="18">
        <f t="shared" si="4"/>
      </c>
    </row>
    <row r="74" spans="1:25" ht="15">
      <c r="A74" s="26">
        <v>23101701480</v>
      </c>
      <c r="B74" s="41" t="s">
        <v>22</v>
      </c>
      <c r="C74" s="25" t="s">
        <v>353</v>
      </c>
      <c r="D74" s="27"/>
      <c r="E74" s="27" t="s">
        <v>348</v>
      </c>
      <c r="F74" s="28" t="s">
        <v>220</v>
      </c>
      <c r="G74" s="28" t="s">
        <v>423</v>
      </c>
      <c r="H74" s="28" t="s">
        <v>424</v>
      </c>
      <c r="I74" s="98">
        <v>153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7">
        <v>136</v>
      </c>
      <c r="U74" s="90">
        <f t="shared" si="0"/>
        <v>136</v>
      </c>
      <c r="V74" s="15">
        <f t="shared" si="1"/>
        <v>20808</v>
      </c>
      <c r="W74" s="16">
        <f t="shared" si="2"/>
        <v>0</v>
      </c>
      <c r="X74" s="17">
        <f t="shared" si="3"/>
        <v>0</v>
      </c>
      <c r="Y74" s="18">
        <f t="shared" si="4"/>
      </c>
    </row>
    <row r="75" spans="1:25" ht="15">
      <c r="A75" s="26">
        <v>23100107480</v>
      </c>
      <c r="B75" s="41" t="s">
        <v>450</v>
      </c>
      <c r="C75" s="25" t="s">
        <v>353</v>
      </c>
      <c r="D75" s="27"/>
      <c r="E75" s="27" t="s">
        <v>348</v>
      </c>
      <c r="F75" s="28" t="s">
        <v>220</v>
      </c>
      <c r="G75" s="28" t="s">
        <v>214</v>
      </c>
      <c r="H75" s="28" t="s">
        <v>326</v>
      </c>
      <c r="I75" s="98">
        <v>153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7">
        <v>186</v>
      </c>
      <c r="U75" s="90">
        <f t="shared" si="0"/>
        <v>186</v>
      </c>
      <c r="V75" s="15">
        <f t="shared" si="1"/>
        <v>28458</v>
      </c>
      <c r="W75" s="16">
        <f t="shared" si="2"/>
        <v>0</v>
      </c>
      <c r="X75" s="17">
        <f t="shared" si="3"/>
        <v>0</v>
      </c>
      <c r="Y75" s="18">
        <f t="shared" si="4"/>
      </c>
    </row>
    <row r="76" spans="1:25" ht="15">
      <c r="A76" s="26">
        <v>23101000480</v>
      </c>
      <c r="B76" s="41" t="s">
        <v>23</v>
      </c>
      <c r="C76" s="25" t="s">
        <v>353</v>
      </c>
      <c r="D76" s="27"/>
      <c r="E76" s="27" t="s">
        <v>348</v>
      </c>
      <c r="F76" s="28" t="s">
        <v>220</v>
      </c>
      <c r="G76" s="28" t="s">
        <v>215</v>
      </c>
      <c r="H76" s="28" t="s">
        <v>329</v>
      </c>
      <c r="I76" s="98">
        <v>153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7">
        <v>136</v>
      </c>
      <c r="U76" s="90">
        <f t="shared" si="0"/>
        <v>136</v>
      </c>
      <c r="V76" s="15">
        <f t="shared" si="1"/>
        <v>20808</v>
      </c>
      <c r="W76" s="16">
        <f t="shared" si="2"/>
        <v>0</v>
      </c>
      <c r="X76" s="17">
        <f t="shared" si="3"/>
        <v>0</v>
      </c>
      <c r="Y76" s="18">
        <f t="shared" si="4"/>
      </c>
    </row>
    <row r="77" spans="1:247" s="92" customFormat="1" ht="15">
      <c r="A77" s="26">
        <v>23100161480</v>
      </c>
      <c r="B77" s="41" t="s">
        <v>491</v>
      </c>
      <c r="C77" s="25" t="s">
        <v>353</v>
      </c>
      <c r="D77" s="27"/>
      <c r="E77" s="27" t="s">
        <v>348</v>
      </c>
      <c r="F77" s="28" t="s">
        <v>533</v>
      </c>
      <c r="G77" s="102" t="s">
        <v>534</v>
      </c>
      <c r="H77" s="28" t="s">
        <v>326</v>
      </c>
      <c r="I77" s="98">
        <v>153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7">
        <v>136</v>
      </c>
      <c r="U77" s="90">
        <f t="shared" si="0"/>
        <v>136</v>
      </c>
      <c r="V77" s="15">
        <f t="shared" si="1"/>
        <v>20808</v>
      </c>
      <c r="W77" s="16">
        <f t="shared" si="2"/>
        <v>0</v>
      </c>
      <c r="X77" s="17">
        <f t="shared" si="3"/>
        <v>0</v>
      </c>
      <c r="Y77" s="18">
        <f t="shared" si="4"/>
      </c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</row>
    <row r="78" spans="1:25" ht="15">
      <c r="A78" s="26">
        <v>23102501470</v>
      </c>
      <c r="B78" s="41" t="s">
        <v>492</v>
      </c>
      <c r="C78" s="25" t="s">
        <v>353</v>
      </c>
      <c r="D78" s="27"/>
      <c r="E78" s="27" t="s">
        <v>348</v>
      </c>
      <c r="F78" s="28" t="s">
        <v>133</v>
      </c>
      <c r="G78" s="28" t="s">
        <v>530</v>
      </c>
      <c r="H78" s="28" t="s">
        <v>335</v>
      </c>
      <c r="I78" s="96">
        <v>84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7">
        <v>290</v>
      </c>
      <c r="U78" s="90">
        <f t="shared" si="0"/>
        <v>290</v>
      </c>
      <c r="V78" s="15">
        <f t="shared" si="1"/>
        <v>24360</v>
      </c>
      <c r="W78" s="16">
        <f t="shared" si="2"/>
        <v>0</v>
      </c>
      <c r="X78" s="17">
        <f t="shared" si="3"/>
        <v>0</v>
      </c>
      <c r="Y78" s="18">
        <f t="shared" si="4"/>
      </c>
    </row>
    <row r="79" spans="1:25" ht="15">
      <c r="A79" s="26">
        <v>23102501480</v>
      </c>
      <c r="B79" s="41" t="s">
        <v>492</v>
      </c>
      <c r="C79" s="25" t="s">
        <v>353</v>
      </c>
      <c r="D79" s="27"/>
      <c r="E79" s="27" t="s">
        <v>348</v>
      </c>
      <c r="F79" s="28" t="s">
        <v>133</v>
      </c>
      <c r="G79" s="28" t="s">
        <v>530</v>
      </c>
      <c r="H79" s="28" t="s">
        <v>335</v>
      </c>
      <c r="I79" s="98">
        <v>153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7">
        <v>136</v>
      </c>
      <c r="U79" s="90">
        <f t="shared" si="0"/>
        <v>136</v>
      </c>
      <c r="V79" s="15">
        <f t="shared" si="1"/>
        <v>20808</v>
      </c>
      <c r="W79" s="16">
        <f t="shared" si="2"/>
        <v>0</v>
      </c>
      <c r="X79" s="17">
        <f t="shared" si="3"/>
        <v>0</v>
      </c>
      <c r="Y79" s="18">
        <f t="shared" si="4"/>
      </c>
    </row>
    <row r="80" spans="1:25" ht="15">
      <c r="A80" s="26">
        <v>23102901470</v>
      </c>
      <c r="B80" s="41" t="s">
        <v>24</v>
      </c>
      <c r="C80" s="25" t="s">
        <v>353</v>
      </c>
      <c r="D80" s="27"/>
      <c r="E80" s="27" t="s">
        <v>350</v>
      </c>
      <c r="F80" s="28" t="s">
        <v>133</v>
      </c>
      <c r="G80" s="28" t="s">
        <v>216</v>
      </c>
      <c r="H80" s="28" t="s">
        <v>328</v>
      </c>
      <c r="I80" s="96">
        <v>84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7">
        <v>265</v>
      </c>
      <c r="U80" s="90">
        <f t="shared" si="0"/>
        <v>265</v>
      </c>
      <c r="V80" s="15">
        <f t="shared" si="1"/>
        <v>22260</v>
      </c>
      <c r="W80" s="16">
        <f t="shared" si="2"/>
        <v>0</v>
      </c>
      <c r="X80" s="17">
        <f t="shared" si="3"/>
        <v>0</v>
      </c>
      <c r="Y80" s="18">
        <f t="shared" si="4"/>
      </c>
    </row>
    <row r="81" spans="1:25" ht="15">
      <c r="A81" s="26">
        <v>23102901480</v>
      </c>
      <c r="B81" s="41" t="s">
        <v>24</v>
      </c>
      <c r="C81" s="25" t="s">
        <v>353</v>
      </c>
      <c r="D81" s="27"/>
      <c r="E81" s="27" t="s">
        <v>348</v>
      </c>
      <c r="F81" s="28" t="s">
        <v>133</v>
      </c>
      <c r="G81" s="28" t="s">
        <v>216</v>
      </c>
      <c r="H81" s="28" t="s">
        <v>328</v>
      </c>
      <c r="I81" s="98">
        <v>153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7">
        <v>136</v>
      </c>
      <c r="U81" s="90">
        <f t="shared" si="0"/>
        <v>136</v>
      </c>
      <c r="V81" s="15">
        <f t="shared" si="1"/>
        <v>20808</v>
      </c>
      <c r="W81" s="16">
        <f t="shared" si="2"/>
        <v>0</v>
      </c>
      <c r="X81" s="17">
        <f t="shared" si="3"/>
        <v>0</v>
      </c>
      <c r="Y81" s="18">
        <f t="shared" si="4"/>
      </c>
    </row>
    <row r="82" spans="1:25" ht="15">
      <c r="A82" s="26">
        <v>23102902480</v>
      </c>
      <c r="B82" s="41" t="s">
        <v>25</v>
      </c>
      <c r="C82" s="25" t="s">
        <v>353</v>
      </c>
      <c r="D82" s="27"/>
      <c r="E82" s="27" t="s">
        <v>348</v>
      </c>
      <c r="F82" s="28" t="s">
        <v>133</v>
      </c>
      <c r="G82" s="28" t="s">
        <v>217</v>
      </c>
      <c r="H82" s="28" t="s">
        <v>328</v>
      </c>
      <c r="I82" s="98">
        <v>153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7">
        <v>136</v>
      </c>
      <c r="U82" s="90">
        <f t="shared" si="0"/>
        <v>136</v>
      </c>
      <c r="V82" s="15">
        <f t="shared" si="1"/>
        <v>20808</v>
      </c>
      <c r="W82" s="16">
        <f t="shared" si="2"/>
        <v>0</v>
      </c>
      <c r="X82" s="17">
        <f t="shared" si="3"/>
        <v>0</v>
      </c>
      <c r="Y82" s="18">
        <f t="shared" si="4"/>
      </c>
    </row>
    <row r="83" spans="1:25" ht="15">
      <c r="A83" s="26">
        <v>23100121480</v>
      </c>
      <c r="B83" s="41" t="s">
        <v>26</v>
      </c>
      <c r="C83" s="25" t="s">
        <v>353</v>
      </c>
      <c r="D83" s="27"/>
      <c r="E83" s="27" t="s">
        <v>348</v>
      </c>
      <c r="F83" s="28" t="s">
        <v>133</v>
      </c>
      <c r="G83" s="28" t="s">
        <v>221</v>
      </c>
      <c r="H83" s="28" t="s">
        <v>329</v>
      </c>
      <c r="I83" s="98">
        <v>153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7">
        <v>130</v>
      </c>
      <c r="U83" s="90">
        <f t="shared" si="0"/>
        <v>130</v>
      </c>
      <c r="V83" s="15">
        <f t="shared" si="1"/>
        <v>19890</v>
      </c>
      <c r="W83" s="16">
        <f t="shared" si="2"/>
        <v>0</v>
      </c>
      <c r="X83" s="17">
        <f t="shared" si="3"/>
        <v>0</v>
      </c>
      <c r="Y83" s="18">
        <f t="shared" si="4"/>
      </c>
    </row>
    <row r="84" spans="1:25" ht="15">
      <c r="A84" s="26">
        <v>23101500480</v>
      </c>
      <c r="B84" s="41" t="s">
        <v>27</v>
      </c>
      <c r="C84" s="25" t="s">
        <v>353</v>
      </c>
      <c r="D84" s="27"/>
      <c r="E84" s="27" t="s">
        <v>348</v>
      </c>
      <c r="F84" s="28" t="s">
        <v>161</v>
      </c>
      <c r="G84" s="28" t="s">
        <v>218</v>
      </c>
      <c r="H84" s="28" t="s">
        <v>326</v>
      </c>
      <c r="I84" s="98">
        <v>153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7">
        <v>136</v>
      </c>
      <c r="U84" s="90">
        <f t="shared" si="0"/>
        <v>136</v>
      </c>
      <c r="V84" s="15">
        <f t="shared" si="1"/>
        <v>20808</v>
      </c>
      <c r="W84" s="16">
        <f t="shared" si="2"/>
        <v>0</v>
      </c>
      <c r="X84" s="17">
        <f t="shared" si="3"/>
        <v>0</v>
      </c>
      <c r="Y84" s="18">
        <f t="shared" si="4"/>
      </c>
    </row>
    <row r="85" spans="1:25" ht="15">
      <c r="A85" s="26">
        <v>23101901480</v>
      </c>
      <c r="B85" s="41" t="s">
        <v>28</v>
      </c>
      <c r="C85" s="25" t="s">
        <v>353</v>
      </c>
      <c r="D85" s="27"/>
      <c r="E85" s="27" t="s">
        <v>348</v>
      </c>
      <c r="F85" s="28" t="s">
        <v>322</v>
      </c>
      <c r="G85" s="28" t="s">
        <v>219</v>
      </c>
      <c r="H85" s="28" t="s">
        <v>326</v>
      </c>
      <c r="I85" s="98">
        <v>153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7">
        <v>130</v>
      </c>
      <c r="U85" s="90">
        <f aca="true" t="shared" si="5" ref="U85:U144">T85*(1-V$15)</f>
        <v>130</v>
      </c>
      <c r="V85" s="15">
        <f t="shared" si="1"/>
        <v>19890</v>
      </c>
      <c r="W85" s="16">
        <f t="shared" si="2"/>
        <v>0</v>
      </c>
      <c r="X85" s="17">
        <f t="shared" si="3"/>
        <v>0</v>
      </c>
      <c r="Y85" s="18">
        <f t="shared" si="4"/>
      </c>
    </row>
    <row r="86" spans="1:25" ht="15">
      <c r="A86" s="26">
        <v>23100700480</v>
      </c>
      <c r="B86" s="41" t="s">
        <v>29</v>
      </c>
      <c r="C86" s="25" t="s">
        <v>353</v>
      </c>
      <c r="D86" s="27"/>
      <c r="E86" s="27" t="s">
        <v>348</v>
      </c>
      <c r="F86" s="28" t="s">
        <v>322</v>
      </c>
      <c r="G86" s="28" t="s">
        <v>224</v>
      </c>
      <c r="H86" s="28" t="s">
        <v>332</v>
      </c>
      <c r="I86" s="98">
        <v>153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7">
        <v>130</v>
      </c>
      <c r="U86" s="90">
        <f t="shared" si="5"/>
        <v>130</v>
      </c>
      <c r="V86" s="15">
        <f t="shared" si="1"/>
        <v>19890</v>
      </c>
      <c r="W86" s="16">
        <f t="shared" si="2"/>
        <v>0</v>
      </c>
      <c r="X86" s="17">
        <f t="shared" si="3"/>
        <v>0</v>
      </c>
      <c r="Y86" s="18">
        <f t="shared" si="4"/>
      </c>
    </row>
    <row r="87" spans="1:25" ht="15">
      <c r="A87" s="26">
        <v>23100134480</v>
      </c>
      <c r="B87" s="41" t="s">
        <v>451</v>
      </c>
      <c r="C87" s="25" t="s">
        <v>353</v>
      </c>
      <c r="D87" s="27"/>
      <c r="E87" s="27" t="s">
        <v>348</v>
      </c>
      <c r="F87" s="28" t="s">
        <v>322</v>
      </c>
      <c r="G87" s="28" t="s">
        <v>225</v>
      </c>
      <c r="H87" s="28" t="s">
        <v>326</v>
      </c>
      <c r="I87" s="98">
        <v>153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7">
        <v>183</v>
      </c>
      <c r="U87" s="90">
        <f t="shared" si="5"/>
        <v>183</v>
      </c>
      <c r="V87" s="15">
        <f t="shared" si="1"/>
        <v>27999</v>
      </c>
      <c r="W87" s="16">
        <f t="shared" si="2"/>
        <v>0</v>
      </c>
      <c r="X87" s="17">
        <f t="shared" si="3"/>
        <v>0</v>
      </c>
      <c r="Y87" s="18">
        <f t="shared" si="4"/>
      </c>
    </row>
    <row r="88" spans="1:25" ht="15">
      <c r="A88" s="26">
        <v>23100119480</v>
      </c>
      <c r="B88" s="41" t="s">
        <v>452</v>
      </c>
      <c r="C88" s="25" t="s">
        <v>353</v>
      </c>
      <c r="D88" s="27"/>
      <c r="E88" s="27" t="s">
        <v>348</v>
      </c>
      <c r="F88" s="28" t="s">
        <v>322</v>
      </c>
      <c r="G88" s="28" t="s">
        <v>226</v>
      </c>
      <c r="H88" s="28" t="s">
        <v>333</v>
      </c>
      <c r="I88" s="98">
        <v>153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7">
        <v>183</v>
      </c>
      <c r="U88" s="90">
        <f t="shared" si="5"/>
        <v>183</v>
      </c>
      <c r="V88" s="15">
        <f aca="true" t="shared" si="6" ref="V88:V151">IF(ISBLANK(I88),"",U88*I88)</f>
        <v>27999</v>
      </c>
      <c r="W88" s="16">
        <f aca="true" t="shared" si="7" ref="W88:W151">IF(I88=0,"",SUM(J88:S88))</f>
        <v>0</v>
      </c>
      <c r="X88" s="17">
        <f aca="true" t="shared" si="8" ref="X88:X151">IF(I88=0,"",SUM(W88*V88))</f>
        <v>0</v>
      </c>
      <c r="Y88" s="18">
        <f aca="true" t="shared" si="9" ref="Y88:Y151">IF(W88=0,"",I88*W88)</f>
      </c>
    </row>
    <row r="89" spans="1:25" ht="15">
      <c r="A89" s="26">
        <v>23100135480</v>
      </c>
      <c r="B89" s="41" t="s">
        <v>453</v>
      </c>
      <c r="C89" s="25" t="s">
        <v>353</v>
      </c>
      <c r="D89" s="27"/>
      <c r="E89" s="27" t="s">
        <v>348</v>
      </c>
      <c r="F89" s="28" t="s">
        <v>322</v>
      </c>
      <c r="G89" s="28" t="s">
        <v>227</v>
      </c>
      <c r="H89" s="28" t="s">
        <v>329</v>
      </c>
      <c r="I89" s="98">
        <v>153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7">
        <v>183</v>
      </c>
      <c r="U89" s="90">
        <f t="shared" si="5"/>
        <v>183</v>
      </c>
      <c r="V89" s="15">
        <f t="shared" si="6"/>
        <v>27999</v>
      </c>
      <c r="W89" s="16">
        <f t="shared" si="7"/>
        <v>0</v>
      </c>
      <c r="X89" s="17">
        <f t="shared" si="8"/>
        <v>0</v>
      </c>
      <c r="Y89" s="18">
        <f t="shared" si="9"/>
      </c>
    </row>
    <row r="90" spans="1:25" ht="15">
      <c r="A90" s="26">
        <v>23102301480</v>
      </c>
      <c r="B90" s="28" t="s">
        <v>371</v>
      </c>
      <c r="C90" s="25" t="s">
        <v>353</v>
      </c>
      <c r="D90" s="27"/>
      <c r="E90" s="27" t="s">
        <v>348</v>
      </c>
      <c r="F90" s="28" t="s">
        <v>322</v>
      </c>
      <c r="G90" s="23" t="s">
        <v>228</v>
      </c>
      <c r="H90" s="28" t="s">
        <v>329</v>
      </c>
      <c r="I90" s="98">
        <v>153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7">
        <v>170</v>
      </c>
      <c r="U90" s="90">
        <f t="shared" si="5"/>
        <v>170</v>
      </c>
      <c r="V90" s="15">
        <f t="shared" si="6"/>
        <v>26010</v>
      </c>
      <c r="W90" s="16">
        <f t="shared" si="7"/>
        <v>0</v>
      </c>
      <c r="X90" s="17">
        <f t="shared" si="8"/>
        <v>0</v>
      </c>
      <c r="Y90" s="18">
        <f t="shared" si="9"/>
      </c>
    </row>
    <row r="91" spans="1:25" ht="15">
      <c r="A91" s="26">
        <v>23102301481</v>
      </c>
      <c r="B91" s="28" t="s">
        <v>30</v>
      </c>
      <c r="C91" s="25" t="s">
        <v>353</v>
      </c>
      <c r="D91" s="27"/>
      <c r="E91" s="27" t="s">
        <v>348</v>
      </c>
      <c r="F91" s="28" t="s">
        <v>322</v>
      </c>
      <c r="G91" s="23" t="s">
        <v>229</v>
      </c>
      <c r="H91" s="28" t="s">
        <v>330</v>
      </c>
      <c r="I91" s="98">
        <v>153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7">
        <v>130</v>
      </c>
      <c r="U91" s="90">
        <f t="shared" si="5"/>
        <v>130</v>
      </c>
      <c r="V91" s="15">
        <f t="shared" si="6"/>
        <v>19890</v>
      </c>
      <c r="W91" s="16">
        <f t="shared" si="7"/>
        <v>0</v>
      </c>
      <c r="X91" s="17">
        <f t="shared" si="8"/>
        <v>0</v>
      </c>
      <c r="Y91" s="18">
        <f t="shared" si="9"/>
      </c>
    </row>
    <row r="92" spans="1:25" ht="15">
      <c r="A92" s="26">
        <v>23100504480</v>
      </c>
      <c r="B92" s="41" t="s">
        <v>454</v>
      </c>
      <c r="C92" s="25" t="s">
        <v>353</v>
      </c>
      <c r="D92" s="27"/>
      <c r="E92" s="27" t="s">
        <v>348</v>
      </c>
      <c r="F92" s="28" t="s">
        <v>322</v>
      </c>
      <c r="G92" s="28" t="s">
        <v>230</v>
      </c>
      <c r="H92" s="28" t="s">
        <v>329</v>
      </c>
      <c r="I92" s="98">
        <v>153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7">
        <v>170</v>
      </c>
      <c r="U92" s="90">
        <f t="shared" si="5"/>
        <v>170</v>
      </c>
      <c r="V92" s="15">
        <f t="shared" si="6"/>
        <v>26010</v>
      </c>
      <c r="W92" s="16">
        <f t="shared" si="7"/>
        <v>0</v>
      </c>
      <c r="X92" s="17">
        <f t="shared" si="8"/>
        <v>0</v>
      </c>
      <c r="Y92" s="18">
        <f t="shared" si="9"/>
      </c>
    </row>
    <row r="93" spans="1:25" ht="15">
      <c r="A93" s="26">
        <v>23102308480</v>
      </c>
      <c r="B93" s="41" t="s">
        <v>455</v>
      </c>
      <c r="C93" s="25" t="s">
        <v>353</v>
      </c>
      <c r="D93" s="27"/>
      <c r="E93" s="27" t="s">
        <v>348</v>
      </c>
      <c r="F93" s="28" t="s">
        <v>322</v>
      </c>
      <c r="G93" s="28" t="s">
        <v>231</v>
      </c>
      <c r="H93" s="28" t="s">
        <v>329</v>
      </c>
      <c r="I93" s="98">
        <v>153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7">
        <v>170</v>
      </c>
      <c r="U93" s="90">
        <f t="shared" si="5"/>
        <v>170</v>
      </c>
      <c r="V93" s="15">
        <f t="shared" si="6"/>
        <v>26010</v>
      </c>
      <c r="W93" s="16">
        <f t="shared" si="7"/>
        <v>0</v>
      </c>
      <c r="X93" s="17">
        <f t="shared" si="8"/>
        <v>0</v>
      </c>
      <c r="Y93" s="18">
        <f t="shared" si="9"/>
      </c>
    </row>
    <row r="94" spans="1:25" ht="15">
      <c r="A94" s="26">
        <v>23102306480</v>
      </c>
      <c r="B94" s="41" t="s">
        <v>456</v>
      </c>
      <c r="C94" s="25" t="s">
        <v>353</v>
      </c>
      <c r="D94" s="27"/>
      <c r="E94" s="27" t="s">
        <v>348</v>
      </c>
      <c r="F94" s="28" t="s">
        <v>322</v>
      </c>
      <c r="G94" s="28" t="s">
        <v>231</v>
      </c>
      <c r="H94" s="28" t="s">
        <v>333</v>
      </c>
      <c r="I94" s="98">
        <v>153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7">
        <v>170</v>
      </c>
      <c r="U94" s="90">
        <f t="shared" si="5"/>
        <v>170</v>
      </c>
      <c r="V94" s="15">
        <f t="shared" si="6"/>
        <v>26010</v>
      </c>
      <c r="W94" s="16">
        <f t="shared" si="7"/>
        <v>0</v>
      </c>
      <c r="X94" s="17">
        <f t="shared" si="8"/>
        <v>0</v>
      </c>
      <c r="Y94" s="18">
        <f t="shared" si="9"/>
      </c>
    </row>
    <row r="95" spans="1:25" ht="15">
      <c r="A95" s="26">
        <v>23102316480</v>
      </c>
      <c r="B95" s="41" t="s">
        <v>457</v>
      </c>
      <c r="C95" s="25" t="s">
        <v>353</v>
      </c>
      <c r="D95" s="27"/>
      <c r="E95" s="27" t="s">
        <v>348</v>
      </c>
      <c r="F95" s="28" t="s">
        <v>322</v>
      </c>
      <c r="G95" s="28" t="s">
        <v>231</v>
      </c>
      <c r="H95" s="28" t="s">
        <v>335</v>
      </c>
      <c r="I95" s="98">
        <v>153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7">
        <v>170</v>
      </c>
      <c r="U95" s="90">
        <f t="shared" si="5"/>
        <v>170</v>
      </c>
      <c r="V95" s="15">
        <f t="shared" si="6"/>
        <v>26010</v>
      </c>
      <c r="W95" s="16">
        <f t="shared" si="7"/>
        <v>0</v>
      </c>
      <c r="X95" s="17">
        <f t="shared" si="8"/>
        <v>0</v>
      </c>
      <c r="Y95" s="18">
        <f t="shared" si="9"/>
      </c>
    </row>
    <row r="96" spans="1:25" ht="15">
      <c r="A96" s="26">
        <v>23106010480</v>
      </c>
      <c r="B96" s="41" t="s">
        <v>31</v>
      </c>
      <c r="C96" s="25" t="s">
        <v>353</v>
      </c>
      <c r="D96" s="27"/>
      <c r="E96" s="27" t="s">
        <v>348</v>
      </c>
      <c r="F96" s="28" t="s">
        <v>322</v>
      </c>
      <c r="G96" s="28" t="s">
        <v>232</v>
      </c>
      <c r="H96" s="28"/>
      <c r="I96" s="98">
        <v>153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7">
        <v>130</v>
      </c>
      <c r="U96" s="90">
        <f t="shared" si="5"/>
        <v>130</v>
      </c>
      <c r="V96" s="15">
        <f t="shared" si="6"/>
        <v>19890</v>
      </c>
      <c r="W96" s="16">
        <f t="shared" si="7"/>
        <v>0</v>
      </c>
      <c r="X96" s="17">
        <f t="shared" si="8"/>
        <v>0</v>
      </c>
      <c r="Y96" s="18">
        <f t="shared" si="9"/>
      </c>
    </row>
    <row r="97" spans="1:25" ht="15">
      <c r="A97" s="26">
        <v>23101401480</v>
      </c>
      <c r="B97" s="41" t="s">
        <v>32</v>
      </c>
      <c r="C97" s="25" t="s">
        <v>353</v>
      </c>
      <c r="D97" s="27"/>
      <c r="E97" s="27" t="s">
        <v>348</v>
      </c>
      <c r="F97" s="28" t="s">
        <v>322</v>
      </c>
      <c r="G97" s="28" t="s">
        <v>233</v>
      </c>
      <c r="H97" s="28" t="s">
        <v>407</v>
      </c>
      <c r="I97" s="98">
        <v>153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7">
        <v>130</v>
      </c>
      <c r="U97" s="90">
        <f t="shared" si="5"/>
        <v>130</v>
      </c>
      <c r="V97" s="15">
        <f t="shared" si="6"/>
        <v>19890</v>
      </c>
      <c r="W97" s="16">
        <f t="shared" si="7"/>
        <v>0</v>
      </c>
      <c r="X97" s="17">
        <f t="shared" si="8"/>
        <v>0</v>
      </c>
      <c r="Y97" s="18">
        <f t="shared" si="9"/>
      </c>
    </row>
    <row r="98" spans="1:25" ht="15">
      <c r="A98" s="26">
        <v>23101601470</v>
      </c>
      <c r="B98" s="41" t="s">
        <v>33</v>
      </c>
      <c r="C98" s="25" t="s">
        <v>353</v>
      </c>
      <c r="D98" s="27"/>
      <c r="E98" s="27" t="s">
        <v>350</v>
      </c>
      <c r="F98" s="28" t="s">
        <v>220</v>
      </c>
      <c r="G98" s="28" t="s">
        <v>223</v>
      </c>
      <c r="H98" s="28"/>
      <c r="I98" s="96">
        <v>84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7">
        <v>265</v>
      </c>
      <c r="U98" s="90">
        <f t="shared" si="5"/>
        <v>265</v>
      </c>
      <c r="V98" s="15">
        <f t="shared" si="6"/>
        <v>22260</v>
      </c>
      <c r="W98" s="16">
        <f t="shared" si="7"/>
        <v>0</v>
      </c>
      <c r="X98" s="17">
        <f t="shared" si="8"/>
        <v>0</v>
      </c>
      <c r="Y98" s="18">
        <f t="shared" si="9"/>
      </c>
    </row>
    <row r="99" spans="1:25" ht="15">
      <c r="A99" s="26">
        <v>23101601480</v>
      </c>
      <c r="B99" s="41" t="s">
        <v>33</v>
      </c>
      <c r="C99" s="25" t="s">
        <v>353</v>
      </c>
      <c r="D99" s="27"/>
      <c r="E99" s="27" t="s">
        <v>348</v>
      </c>
      <c r="F99" s="28" t="s">
        <v>220</v>
      </c>
      <c r="G99" s="28" t="s">
        <v>223</v>
      </c>
      <c r="H99" s="28"/>
      <c r="I99" s="98">
        <v>153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7">
        <v>130</v>
      </c>
      <c r="U99" s="90">
        <f t="shared" si="5"/>
        <v>130</v>
      </c>
      <c r="V99" s="15">
        <f t="shared" si="6"/>
        <v>19890</v>
      </c>
      <c r="W99" s="16">
        <f t="shared" si="7"/>
        <v>0</v>
      </c>
      <c r="X99" s="17">
        <f t="shared" si="8"/>
        <v>0</v>
      </c>
      <c r="Y99" s="18">
        <f t="shared" si="9"/>
      </c>
    </row>
    <row r="100" spans="1:25" ht="15">
      <c r="A100" s="26">
        <v>23102717480</v>
      </c>
      <c r="B100" s="41" t="s">
        <v>493</v>
      </c>
      <c r="C100" s="25" t="s">
        <v>353</v>
      </c>
      <c r="D100" s="27"/>
      <c r="E100" s="27" t="s">
        <v>348</v>
      </c>
      <c r="F100" s="28" t="s">
        <v>133</v>
      </c>
      <c r="G100" s="28" t="s">
        <v>531</v>
      </c>
      <c r="H100" s="28" t="s">
        <v>532</v>
      </c>
      <c r="I100" s="98">
        <v>153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7">
        <v>171</v>
      </c>
      <c r="U100" s="90">
        <f t="shared" si="5"/>
        <v>171</v>
      </c>
      <c r="V100" s="15">
        <f t="shared" si="6"/>
        <v>26163</v>
      </c>
      <c r="W100" s="16">
        <f t="shared" si="7"/>
        <v>0</v>
      </c>
      <c r="X100" s="17">
        <f t="shared" si="8"/>
        <v>0</v>
      </c>
      <c r="Y100" s="18">
        <f t="shared" si="9"/>
      </c>
    </row>
    <row r="101" spans="1:25" ht="15">
      <c r="A101" s="26">
        <v>23100170480</v>
      </c>
      <c r="B101" s="41" t="s">
        <v>494</v>
      </c>
      <c r="C101" s="25" t="s">
        <v>353</v>
      </c>
      <c r="D101" s="27"/>
      <c r="E101" s="27" t="s">
        <v>348</v>
      </c>
      <c r="F101" s="28" t="s">
        <v>133</v>
      </c>
      <c r="G101" s="28" t="s">
        <v>222</v>
      </c>
      <c r="H101" s="28" t="s">
        <v>326</v>
      </c>
      <c r="I101" s="98">
        <v>153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7">
        <v>136</v>
      </c>
      <c r="U101" s="90">
        <f t="shared" si="5"/>
        <v>136</v>
      </c>
      <c r="V101" s="15">
        <f t="shared" si="6"/>
        <v>20808</v>
      </c>
      <c r="W101" s="16">
        <f t="shared" si="7"/>
        <v>0</v>
      </c>
      <c r="X101" s="17">
        <f t="shared" si="8"/>
        <v>0</v>
      </c>
      <c r="Y101" s="18">
        <f t="shared" si="9"/>
      </c>
    </row>
    <row r="102" spans="1:25" ht="15">
      <c r="A102" s="26">
        <v>23100137480</v>
      </c>
      <c r="B102" s="41" t="s">
        <v>458</v>
      </c>
      <c r="C102" s="25" t="s">
        <v>353</v>
      </c>
      <c r="D102" s="27"/>
      <c r="E102" s="27" t="s">
        <v>348</v>
      </c>
      <c r="F102" s="28" t="s">
        <v>133</v>
      </c>
      <c r="G102" s="28" t="s">
        <v>222</v>
      </c>
      <c r="H102" s="28" t="s">
        <v>326</v>
      </c>
      <c r="I102" s="98">
        <v>153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7">
        <v>205</v>
      </c>
      <c r="U102" s="90">
        <f t="shared" si="5"/>
        <v>205</v>
      </c>
      <c r="V102" s="15">
        <f t="shared" si="6"/>
        <v>31365</v>
      </c>
      <c r="W102" s="16">
        <f t="shared" si="7"/>
        <v>0</v>
      </c>
      <c r="X102" s="17">
        <f t="shared" si="8"/>
        <v>0</v>
      </c>
      <c r="Y102" s="18">
        <f t="shared" si="9"/>
      </c>
    </row>
    <row r="103" spans="1:25" ht="15">
      <c r="A103" s="101"/>
      <c r="B103" s="31"/>
      <c r="C103" s="30"/>
      <c r="D103" s="30"/>
      <c r="E103" s="30"/>
      <c r="F103" s="31"/>
      <c r="G103" s="29"/>
      <c r="H103" s="31"/>
      <c r="I103" s="22"/>
      <c r="J103" s="103" t="s">
        <v>382</v>
      </c>
      <c r="K103" s="103" t="s">
        <v>383</v>
      </c>
      <c r="L103" s="103" t="s">
        <v>384</v>
      </c>
      <c r="M103" s="103" t="s">
        <v>385</v>
      </c>
      <c r="N103" s="103" t="s">
        <v>386</v>
      </c>
      <c r="O103" s="103" t="s">
        <v>387</v>
      </c>
      <c r="P103" s="103" t="s">
        <v>388</v>
      </c>
      <c r="Q103" s="103" t="s">
        <v>389</v>
      </c>
      <c r="R103" s="103" t="s">
        <v>390</v>
      </c>
      <c r="S103" s="103" t="s">
        <v>391</v>
      </c>
      <c r="T103" s="7"/>
      <c r="U103" s="90">
        <f t="shared" si="5"/>
        <v>0</v>
      </c>
      <c r="V103" s="15">
        <f t="shared" si="6"/>
      </c>
      <c r="W103" s="16">
        <f t="shared" si="7"/>
      </c>
      <c r="X103" s="17">
        <f t="shared" si="8"/>
      </c>
      <c r="Y103" s="18"/>
    </row>
    <row r="104" spans="1:25" ht="15">
      <c r="A104" s="26">
        <v>23190100480</v>
      </c>
      <c r="B104" s="41" t="s">
        <v>34</v>
      </c>
      <c r="C104" s="25" t="s">
        <v>353</v>
      </c>
      <c r="D104" s="27" t="s">
        <v>156</v>
      </c>
      <c r="E104" s="27" t="s">
        <v>347</v>
      </c>
      <c r="F104" s="28" t="s">
        <v>134</v>
      </c>
      <c r="G104" s="28" t="s">
        <v>306</v>
      </c>
      <c r="H104" s="28"/>
      <c r="I104" s="98">
        <v>153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7">
        <v>61</v>
      </c>
      <c r="U104" s="90">
        <f t="shared" si="5"/>
        <v>61</v>
      </c>
      <c r="V104" s="15">
        <f t="shared" si="6"/>
        <v>9333</v>
      </c>
      <c r="W104" s="16">
        <f t="shared" si="7"/>
        <v>0</v>
      </c>
      <c r="X104" s="17">
        <f t="shared" si="8"/>
        <v>0</v>
      </c>
      <c r="Y104" s="18">
        <f t="shared" si="9"/>
      </c>
    </row>
    <row r="105" spans="1:25" ht="15">
      <c r="A105" s="26">
        <v>23190100490</v>
      </c>
      <c r="B105" s="41" t="s">
        <v>34</v>
      </c>
      <c r="C105" s="25" t="s">
        <v>353</v>
      </c>
      <c r="D105" s="27" t="s">
        <v>156</v>
      </c>
      <c r="E105" s="27" t="s">
        <v>347</v>
      </c>
      <c r="F105" s="28" t="s">
        <v>134</v>
      </c>
      <c r="G105" s="28" t="s">
        <v>306</v>
      </c>
      <c r="H105" s="28"/>
      <c r="I105" s="100">
        <v>264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7">
        <v>48</v>
      </c>
      <c r="U105" s="90">
        <f t="shared" si="5"/>
        <v>48</v>
      </c>
      <c r="V105" s="15">
        <f t="shared" si="6"/>
        <v>12672</v>
      </c>
      <c r="W105" s="16">
        <f t="shared" si="7"/>
        <v>0</v>
      </c>
      <c r="X105" s="17">
        <f t="shared" si="8"/>
        <v>0</v>
      </c>
      <c r="Y105" s="18">
        <f t="shared" si="9"/>
      </c>
    </row>
    <row r="106" spans="1:25" ht="15">
      <c r="A106" s="26">
        <v>23140100470</v>
      </c>
      <c r="B106" s="41" t="s">
        <v>35</v>
      </c>
      <c r="C106" s="25" t="s">
        <v>353</v>
      </c>
      <c r="D106" s="27" t="s">
        <v>156</v>
      </c>
      <c r="E106" s="27" t="s">
        <v>349</v>
      </c>
      <c r="F106" s="28" t="s">
        <v>135</v>
      </c>
      <c r="G106" s="28" t="s">
        <v>307</v>
      </c>
      <c r="H106" s="28"/>
      <c r="I106" s="96">
        <v>84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7">
        <v>265</v>
      </c>
      <c r="U106" s="90">
        <f t="shared" si="5"/>
        <v>265</v>
      </c>
      <c r="V106" s="15">
        <f t="shared" si="6"/>
        <v>22260</v>
      </c>
      <c r="W106" s="16">
        <f t="shared" si="7"/>
        <v>0</v>
      </c>
      <c r="X106" s="17">
        <f t="shared" si="8"/>
        <v>0</v>
      </c>
      <c r="Y106" s="18">
        <f t="shared" si="9"/>
      </c>
    </row>
    <row r="107" spans="1:25" ht="15">
      <c r="A107" s="26">
        <v>23140100480</v>
      </c>
      <c r="B107" s="41" t="s">
        <v>35</v>
      </c>
      <c r="C107" s="25" t="s">
        <v>353</v>
      </c>
      <c r="D107" s="27" t="s">
        <v>156</v>
      </c>
      <c r="E107" s="27" t="s">
        <v>348</v>
      </c>
      <c r="F107" s="28" t="s">
        <v>135</v>
      </c>
      <c r="G107" s="28" t="s">
        <v>307</v>
      </c>
      <c r="H107" s="28"/>
      <c r="I107" s="98">
        <v>153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7">
        <v>136</v>
      </c>
      <c r="U107" s="90">
        <f t="shared" si="5"/>
        <v>136</v>
      </c>
      <c r="V107" s="15">
        <f t="shared" si="6"/>
        <v>20808</v>
      </c>
      <c r="W107" s="16">
        <f t="shared" si="7"/>
        <v>0</v>
      </c>
      <c r="X107" s="17">
        <f t="shared" si="8"/>
        <v>0</v>
      </c>
      <c r="Y107" s="18">
        <f t="shared" si="9"/>
      </c>
    </row>
    <row r="108" spans="1:25" ht="15">
      <c r="A108" s="26">
        <v>23140500480</v>
      </c>
      <c r="B108" s="41" t="s">
        <v>569</v>
      </c>
      <c r="C108" s="25" t="s">
        <v>353</v>
      </c>
      <c r="D108" s="27" t="s">
        <v>706</v>
      </c>
      <c r="E108" s="27" t="s">
        <v>348</v>
      </c>
      <c r="F108" s="28" t="s">
        <v>135</v>
      </c>
      <c r="G108" s="28" t="s">
        <v>587</v>
      </c>
      <c r="H108" s="28"/>
      <c r="I108" s="98">
        <v>153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7">
        <v>136</v>
      </c>
      <c r="U108" s="90">
        <f t="shared" si="5"/>
        <v>136</v>
      </c>
      <c r="V108" s="15">
        <f t="shared" si="6"/>
        <v>20808</v>
      </c>
      <c r="W108" s="16">
        <f t="shared" si="7"/>
        <v>0</v>
      </c>
      <c r="X108" s="17">
        <f t="shared" si="8"/>
        <v>0</v>
      </c>
      <c r="Y108" s="18">
        <f t="shared" si="9"/>
      </c>
    </row>
    <row r="109" spans="1:25" ht="15">
      <c r="A109" s="26">
        <v>23140400480</v>
      </c>
      <c r="B109" s="41" t="s">
        <v>570</v>
      </c>
      <c r="C109" s="25" t="s">
        <v>353</v>
      </c>
      <c r="D109" s="27" t="s">
        <v>706</v>
      </c>
      <c r="E109" s="27" t="s">
        <v>348</v>
      </c>
      <c r="F109" s="28" t="s">
        <v>135</v>
      </c>
      <c r="G109" s="28" t="s">
        <v>588</v>
      </c>
      <c r="H109" s="28"/>
      <c r="I109" s="98">
        <v>153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7">
        <v>136</v>
      </c>
      <c r="U109" s="90">
        <f t="shared" si="5"/>
        <v>136</v>
      </c>
      <c r="V109" s="15">
        <f t="shared" si="6"/>
        <v>20808</v>
      </c>
      <c r="W109" s="16">
        <f t="shared" si="7"/>
        <v>0</v>
      </c>
      <c r="X109" s="17">
        <f t="shared" si="8"/>
        <v>0</v>
      </c>
      <c r="Y109" s="18">
        <f t="shared" si="9"/>
      </c>
    </row>
    <row r="110" spans="1:25" ht="15">
      <c r="A110" s="26">
        <v>23140200480</v>
      </c>
      <c r="B110" s="41" t="s">
        <v>495</v>
      </c>
      <c r="C110" s="25" t="s">
        <v>353</v>
      </c>
      <c r="D110" s="27"/>
      <c r="E110" s="27" t="s">
        <v>348</v>
      </c>
      <c r="F110" s="28" t="s">
        <v>162</v>
      </c>
      <c r="G110" s="28" t="s">
        <v>308</v>
      </c>
      <c r="H110" s="28" t="s">
        <v>335</v>
      </c>
      <c r="I110" s="98">
        <v>153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7">
        <v>136</v>
      </c>
      <c r="U110" s="90">
        <f t="shared" si="5"/>
        <v>136</v>
      </c>
      <c r="V110" s="15">
        <f t="shared" si="6"/>
        <v>20808</v>
      </c>
      <c r="W110" s="16">
        <f t="shared" si="7"/>
        <v>0</v>
      </c>
      <c r="X110" s="17">
        <f t="shared" si="8"/>
        <v>0</v>
      </c>
      <c r="Y110" s="18">
        <f t="shared" si="9"/>
      </c>
    </row>
    <row r="111" spans="1:25" ht="15">
      <c r="A111" s="26">
        <v>22590000480</v>
      </c>
      <c r="B111" s="41" t="s">
        <v>37</v>
      </c>
      <c r="C111" s="25" t="s">
        <v>353</v>
      </c>
      <c r="D111" s="27"/>
      <c r="E111" s="27" t="s">
        <v>348</v>
      </c>
      <c r="F111" s="28" t="s">
        <v>138</v>
      </c>
      <c r="G111" s="28" t="s">
        <v>309</v>
      </c>
      <c r="H111" s="28"/>
      <c r="I111" s="98">
        <v>153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7">
        <v>136</v>
      </c>
      <c r="U111" s="90">
        <f t="shared" si="5"/>
        <v>136</v>
      </c>
      <c r="V111" s="15">
        <f t="shared" si="6"/>
        <v>20808</v>
      </c>
      <c r="W111" s="16">
        <f t="shared" si="7"/>
        <v>0</v>
      </c>
      <c r="X111" s="17">
        <f t="shared" si="8"/>
        <v>0</v>
      </c>
      <c r="Y111" s="18">
        <f t="shared" si="9"/>
      </c>
    </row>
    <row r="112" spans="1:25" ht="15">
      <c r="A112" s="26">
        <v>23530100480</v>
      </c>
      <c r="B112" s="41" t="s">
        <v>38</v>
      </c>
      <c r="C112" s="25" t="s">
        <v>353</v>
      </c>
      <c r="D112" s="27"/>
      <c r="E112" s="27" t="s">
        <v>347</v>
      </c>
      <c r="F112" s="28" t="s">
        <v>136</v>
      </c>
      <c r="G112" s="28" t="s">
        <v>310</v>
      </c>
      <c r="H112" s="28"/>
      <c r="I112" s="98">
        <v>153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7">
        <v>66</v>
      </c>
      <c r="U112" s="90">
        <f t="shared" si="5"/>
        <v>66</v>
      </c>
      <c r="V112" s="15">
        <f t="shared" si="6"/>
        <v>10098</v>
      </c>
      <c r="W112" s="16">
        <f t="shared" si="7"/>
        <v>0</v>
      </c>
      <c r="X112" s="17">
        <f t="shared" si="8"/>
        <v>0</v>
      </c>
      <c r="Y112" s="18">
        <f t="shared" si="9"/>
      </c>
    </row>
    <row r="113" spans="1:25" ht="15">
      <c r="A113" s="26">
        <v>23610100480</v>
      </c>
      <c r="B113" s="41" t="s">
        <v>39</v>
      </c>
      <c r="C113" s="25" t="s">
        <v>353</v>
      </c>
      <c r="D113" s="27"/>
      <c r="E113" s="27" t="s">
        <v>347</v>
      </c>
      <c r="F113" s="28" t="s">
        <v>137</v>
      </c>
      <c r="G113" s="28" t="s">
        <v>311</v>
      </c>
      <c r="H113" s="28"/>
      <c r="I113" s="98">
        <v>153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7">
        <v>61</v>
      </c>
      <c r="U113" s="90">
        <f t="shared" si="5"/>
        <v>61</v>
      </c>
      <c r="V113" s="15">
        <f t="shared" si="6"/>
        <v>9333</v>
      </c>
      <c r="W113" s="16">
        <f t="shared" si="7"/>
        <v>0</v>
      </c>
      <c r="X113" s="17">
        <f t="shared" si="8"/>
        <v>0</v>
      </c>
      <c r="Y113" s="18">
        <f t="shared" si="9"/>
      </c>
    </row>
    <row r="114" spans="1:25" ht="15">
      <c r="A114" s="26">
        <v>23610100490</v>
      </c>
      <c r="B114" s="41" t="s">
        <v>39</v>
      </c>
      <c r="C114" s="25" t="s">
        <v>353</v>
      </c>
      <c r="D114" s="27"/>
      <c r="E114" s="27" t="s">
        <v>347</v>
      </c>
      <c r="F114" s="28" t="s">
        <v>137</v>
      </c>
      <c r="G114" s="28" t="s">
        <v>311</v>
      </c>
      <c r="H114" s="28"/>
      <c r="I114" s="100">
        <v>264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7">
        <v>48</v>
      </c>
      <c r="U114" s="90">
        <f t="shared" si="5"/>
        <v>48</v>
      </c>
      <c r="V114" s="15">
        <f t="shared" si="6"/>
        <v>12672</v>
      </c>
      <c r="W114" s="16">
        <f t="shared" si="7"/>
        <v>0</v>
      </c>
      <c r="X114" s="17">
        <f t="shared" si="8"/>
        <v>0</v>
      </c>
      <c r="Y114" s="18">
        <f t="shared" si="9"/>
      </c>
    </row>
    <row r="115" spans="1:25" ht="15">
      <c r="A115" s="101"/>
      <c r="B115" s="31"/>
      <c r="C115" s="30"/>
      <c r="D115" s="30"/>
      <c r="E115" s="30"/>
      <c r="F115" s="31"/>
      <c r="G115" s="29"/>
      <c r="H115" s="31"/>
      <c r="I115" s="22"/>
      <c r="J115" s="103" t="s">
        <v>382</v>
      </c>
      <c r="K115" s="103" t="s">
        <v>383</v>
      </c>
      <c r="L115" s="103" t="s">
        <v>384</v>
      </c>
      <c r="M115" s="103" t="s">
        <v>385</v>
      </c>
      <c r="N115" s="103" t="s">
        <v>386</v>
      </c>
      <c r="O115" s="103" t="s">
        <v>387</v>
      </c>
      <c r="P115" s="103" t="s">
        <v>388</v>
      </c>
      <c r="Q115" s="103" t="s">
        <v>389</v>
      </c>
      <c r="R115" s="103" t="s">
        <v>390</v>
      </c>
      <c r="S115" s="103" t="s">
        <v>391</v>
      </c>
      <c r="T115" s="7"/>
      <c r="U115" s="90">
        <f t="shared" si="5"/>
        <v>0</v>
      </c>
      <c r="V115" s="15">
        <f t="shared" si="6"/>
      </c>
      <c r="W115" s="16">
        <f t="shared" si="7"/>
      </c>
      <c r="X115" s="17">
        <f t="shared" si="8"/>
      </c>
      <c r="Y115" s="18"/>
    </row>
    <row r="116" spans="1:25" ht="15">
      <c r="A116" s="26">
        <v>23671004480</v>
      </c>
      <c r="B116" s="41" t="s">
        <v>496</v>
      </c>
      <c r="C116" s="25" t="s">
        <v>353</v>
      </c>
      <c r="D116" s="27"/>
      <c r="E116" s="27" t="s">
        <v>348</v>
      </c>
      <c r="F116" s="28" t="s">
        <v>139</v>
      </c>
      <c r="G116" s="28" t="s">
        <v>234</v>
      </c>
      <c r="H116" s="28"/>
      <c r="I116" s="98">
        <v>153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7">
        <v>129</v>
      </c>
      <c r="U116" s="90">
        <f t="shared" si="5"/>
        <v>129</v>
      </c>
      <c r="V116" s="15">
        <f t="shared" si="6"/>
        <v>19737</v>
      </c>
      <c r="W116" s="16">
        <f t="shared" si="7"/>
        <v>0</v>
      </c>
      <c r="X116" s="17">
        <f t="shared" si="8"/>
        <v>0</v>
      </c>
      <c r="Y116" s="18">
        <f t="shared" si="9"/>
      </c>
    </row>
    <row r="117" spans="1:25" ht="15">
      <c r="A117" s="26">
        <v>23670101480</v>
      </c>
      <c r="B117" s="41" t="s">
        <v>40</v>
      </c>
      <c r="C117" s="25" t="s">
        <v>353</v>
      </c>
      <c r="D117" s="27"/>
      <c r="E117" s="27" t="s">
        <v>348</v>
      </c>
      <c r="F117" s="28" t="s">
        <v>140</v>
      </c>
      <c r="G117" s="28" t="s">
        <v>235</v>
      </c>
      <c r="H117" s="28"/>
      <c r="I117" s="98">
        <v>153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7">
        <v>115</v>
      </c>
      <c r="U117" s="90">
        <f t="shared" si="5"/>
        <v>115</v>
      </c>
      <c r="V117" s="15">
        <f t="shared" si="6"/>
        <v>17595</v>
      </c>
      <c r="W117" s="16">
        <f t="shared" si="7"/>
        <v>0</v>
      </c>
      <c r="X117" s="17">
        <f t="shared" si="8"/>
        <v>0</v>
      </c>
      <c r="Y117" s="18">
        <f t="shared" si="9"/>
      </c>
    </row>
    <row r="118" spans="1:25" ht="15">
      <c r="A118" s="26">
        <v>23671105480</v>
      </c>
      <c r="B118" s="41" t="s">
        <v>41</v>
      </c>
      <c r="C118" s="25" t="s">
        <v>353</v>
      </c>
      <c r="D118" s="27"/>
      <c r="E118" s="27" t="s">
        <v>348</v>
      </c>
      <c r="F118" s="28" t="s">
        <v>164</v>
      </c>
      <c r="G118" s="28" t="s">
        <v>236</v>
      </c>
      <c r="H118" s="28"/>
      <c r="I118" s="98">
        <v>153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7">
        <v>115</v>
      </c>
      <c r="U118" s="90">
        <f t="shared" si="5"/>
        <v>115</v>
      </c>
      <c r="V118" s="15">
        <f t="shared" si="6"/>
        <v>17595</v>
      </c>
      <c r="W118" s="16">
        <f t="shared" si="7"/>
        <v>0</v>
      </c>
      <c r="X118" s="17">
        <f t="shared" si="8"/>
        <v>0</v>
      </c>
      <c r="Y118" s="18">
        <f t="shared" si="9"/>
      </c>
    </row>
    <row r="119" spans="1:25" ht="15">
      <c r="A119" s="26">
        <v>23670500470</v>
      </c>
      <c r="B119" s="41" t="s">
        <v>42</v>
      </c>
      <c r="C119" s="25" t="s">
        <v>353</v>
      </c>
      <c r="D119" s="27" t="s">
        <v>156</v>
      </c>
      <c r="E119" s="27" t="s">
        <v>349</v>
      </c>
      <c r="F119" s="28" t="s">
        <v>140</v>
      </c>
      <c r="G119" s="28" t="s">
        <v>237</v>
      </c>
      <c r="H119" s="28"/>
      <c r="I119" s="96">
        <v>84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7">
        <v>235</v>
      </c>
      <c r="U119" s="90">
        <f t="shared" si="5"/>
        <v>235</v>
      </c>
      <c r="V119" s="15">
        <f t="shared" si="6"/>
        <v>19740</v>
      </c>
      <c r="W119" s="16">
        <f t="shared" si="7"/>
        <v>0</v>
      </c>
      <c r="X119" s="17">
        <f t="shared" si="8"/>
        <v>0</v>
      </c>
      <c r="Y119" s="18">
        <f t="shared" si="9"/>
      </c>
    </row>
    <row r="120" spans="1:25" ht="15">
      <c r="A120" s="26">
        <v>23670500790</v>
      </c>
      <c r="B120" s="41" t="s">
        <v>42</v>
      </c>
      <c r="C120" s="25" t="s">
        <v>353</v>
      </c>
      <c r="D120" s="27" t="s">
        <v>156</v>
      </c>
      <c r="E120" s="27" t="s">
        <v>348</v>
      </c>
      <c r="F120" s="28" t="s">
        <v>140</v>
      </c>
      <c r="G120" s="28" t="s">
        <v>237</v>
      </c>
      <c r="H120" s="28"/>
      <c r="I120" s="98">
        <v>153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7">
        <v>104</v>
      </c>
      <c r="U120" s="90">
        <f t="shared" si="5"/>
        <v>104</v>
      </c>
      <c r="V120" s="15">
        <f t="shared" si="6"/>
        <v>15912</v>
      </c>
      <c r="W120" s="16">
        <f t="shared" si="7"/>
        <v>0</v>
      </c>
      <c r="X120" s="17">
        <f t="shared" si="8"/>
        <v>0</v>
      </c>
      <c r="Y120" s="18">
        <f t="shared" si="9"/>
      </c>
    </row>
    <row r="121" spans="1:25" ht="15">
      <c r="A121" s="26">
        <v>23670310480</v>
      </c>
      <c r="B121" s="41" t="s">
        <v>497</v>
      </c>
      <c r="C121" s="25" t="s">
        <v>353</v>
      </c>
      <c r="D121" s="27"/>
      <c r="E121" s="27" t="s">
        <v>348</v>
      </c>
      <c r="F121" s="28" t="s">
        <v>140</v>
      </c>
      <c r="G121" s="28" t="s">
        <v>535</v>
      </c>
      <c r="H121" s="28"/>
      <c r="I121" s="98">
        <v>153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7">
        <v>108</v>
      </c>
      <c r="U121" s="90">
        <f t="shared" si="5"/>
        <v>108</v>
      </c>
      <c r="V121" s="15">
        <f t="shared" si="6"/>
        <v>16524</v>
      </c>
      <c r="W121" s="16">
        <f t="shared" si="7"/>
        <v>0</v>
      </c>
      <c r="X121" s="17">
        <f t="shared" si="8"/>
        <v>0</v>
      </c>
      <c r="Y121" s="18">
        <f t="shared" si="9"/>
      </c>
    </row>
    <row r="122" spans="1:25" ht="15">
      <c r="A122" s="26">
        <v>23670501470</v>
      </c>
      <c r="B122" s="41" t="s">
        <v>43</v>
      </c>
      <c r="C122" s="25" t="s">
        <v>353</v>
      </c>
      <c r="D122" s="27" t="s">
        <v>156</v>
      </c>
      <c r="E122" s="27" t="s">
        <v>349</v>
      </c>
      <c r="F122" s="28" t="s">
        <v>140</v>
      </c>
      <c r="G122" s="28" t="s">
        <v>238</v>
      </c>
      <c r="H122" s="28"/>
      <c r="I122" s="96">
        <v>84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7">
        <v>235</v>
      </c>
      <c r="U122" s="90">
        <f t="shared" si="5"/>
        <v>235</v>
      </c>
      <c r="V122" s="15">
        <f t="shared" si="6"/>
        <v>19740</v>
      </c>
      <c r="W122" s="16">
        <f t="shared" si="7"/>
        <v>0</v>
      </c>
      <c r="X122" s="17">
        <f t="shared" si="8"/>
        <v>0</v>
      </c>
      <c r="Y122" s="18">
        <f t="shared" si="9"/>
      </c>
    </row>
    <row r="123" spans="1:25" ht="15">
      <c r="A123" s="26">
        <v>23670501790</v>
      </c>
      <c r="B123" s="41" t="s">
        <v>43</v>
      </c>
      <c r="C123" s="25" t="s">
        <v>353</v>
      </c>
      <c r="D123" s="27" t="s">
        <v>156</v>
      </c>
      <c r="E123" s="27" t="s">
        <v>348</v>
      </c>
      <c r="F123" s="28" t="s">
        <v>140</v>
      </c>
      <c r="G123" s="28" t="s">
        <v>238</v>
      </c>
      <c r="H123" s="28"/>
      <c r="I123" s="98">
        <v>153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7">
        <v>104</v>
      </c>
      <c r="U123" s="90">
        <f t="shared" si="5"/>
        <v>104</v>
      </c>
      <c r="V123" s="15">
        <f t="shared" si="6"/>
        <v>15912</v>
      </c>
      <c r="W123" s="16">
        <f t="shared" si="7"/>
        <v>0</v>
      </c>
      <c r="X123" s="17">
        <f t="shared" si="8"/>
        <v>0</v>
      </c>
      <c r="Y123" s="18">
        <f t="shared" si="9"/>
      </c>
    </row>
    <row r="124" spans="1:25" ht="15">
      <c r="A124" s="26">
        <v>23670400470</v>
      </c>
      <c r="B124" s="41" t="s">
        <v>44</v>
      </c>
      <c r="C124" s="25" t="s">
        <v>353</v>
      </c>
      <c r="D124" s="27" t="s">
        <v>156</v>
      </c>
      <c r="E124" s="27" t="s">
        <v>349</v>
      </c>
      <c r="F124" s="28" t="s">
        <v>140</v>
      </c>
      <c r="G124" s="28" t="s">
        <v>239</v>
      </c>
      <c r="H124" s="28"/>
      <c r="I124" s="96">
        <v>84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7">
        <v>235</v>
      </c>
      <c r="U124" s="90">
        <f t="shared" si="5"/>
        <v>235</v>
      </c>
      <c r="V124" s="15">
        <f t="shared" si="6"/>
        <v>19740</v>
      </c>
      <c r="W124" s="16">
        <f t="shared" si="7"/>
        <v>0</v>
      </c>
      <c r="X124" s="17">
        <f t="shared" si="8"/>
        <v>0</v>
      </c>
      <c r="Y124" s="18">
        <f t="shared" si="9"/>
      </c>
    </row>
    <row r="125" spans="1:25" ht="15">
      <c r="A125" s="26">
        <v>23670400790</v>
      </c>
      <c r="B125" s="41" t="s">
        <v>44</v>
      </c>
      <c r="C125" s="25" t="s">
        <v>353</v>
      </c>
      <c r="D125" s="27" t="s">
        <v>156</v>
      </c>
      <c r="E125" s="27" t="s">
        <v>348</v>
      </c>
      <c r="F125" s="28" t="s">
        <v>140</v>
      </c>
      <c r="G125" s="28" t="s">
        <v>239</v>
      </c>
      <c r="H125" s="28"/>
      <c r="I125" s="98">
        <v>153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7">
        <v>104</v>
      </c>
      <c r="U125" s="90">
        <f t="shared" si="5"/>
        <v>104</v>
      </c>
      <c r="V125" s="15">
        <f t="shared" si="6"/>
        <v>15912</v>
      </c>
      <c r="W125" s="16">
        <f t="shared" si="7"/>
        <v>0</v>
      </c>
      <c r="X125" s="17">
        <f t="shared" si="8"/>
        <v>0</v>
      </c>
      <c r="Y125" s="18">
        <f t="shared" si="9"/>
      </c>
    </row>
    <row r="126" spans="1:25" ht="15">
      <c r="A126" s="26">
        <v>23671003480</v>
      </c>
      <c r="B126" s="41" t="s">
        <v>45</v>
      </c>
      <c r="C126" s="25" t="s">
        <v>353</v>
      </c>
      <c r="D126" s="27"/>
      <c r="E126" s="27" t="s">
        <v>348</v>
      </c>
      <c r="F126" s="28" t="s">
        <v>164</v>
      </c>
      <c r="G126" s="28" t="s">
        <v>240</v>
      </c>
      <c r="H126" s="28"/>
      <c r="I126" s="98">
        <v>153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7">
        <v>129</v>
      </c>
      <c r="U126" s="90">
        <f t="shared" si="5"/>
        <v>129</v>
      </c>
      <c r="V126" s="15">
        <f t="shared" si="6"/>
        <v>19737</v>
      </c>
      <c r="W126" s="16">
        <f t="shared" si="7"/>
        <v>0</v>
      </c>
      <c r="X126" s="17">
        <f t="shared" si="8"/>
        <v>0</v>
      </c>
      <c r="Y126" s="18">
        <f t="shared" si="9"/>
      </c>
    </row>
    <row r="127" spans="1:25" ht="15">
      <c r="A127" s="26">
        <v>23671101480</v>
      </c>
      <c r="B127" s="41" t="s">
        <v>46</v>
      </c>
      <c r="C127" s="25" t="s">
        <v>353</v>
      </c>
      <c r="D127" s="27"/>
      <c r="E127" s="27" t="s">
        <v>348</v>
      </c>
      <c r="F127" s="28" t="s">
        <v>164</v>
      </c>
      <c r="G127" s="28" t="s">
        <v>241</v>
      </c>
      <c r="H127" s="28"/>
      <c r="I127" s="98">
        <v>153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7">
        <v>129</v>
      </c>
      <c r="U127" s="90">
        <f t="shared" si="5"/>
        <v>129</v>
      </c>
      <c r="V127" s="15">
        <f t="shared" si="6"/>
        <v>19737</v>
      </c>
      <c r="W127" s="16">
        <f t="shared" si="7"/>
        <v>0</v>
      </c>
      <c r="X127" s="17">
        <f t="shared" si="8"/>
        <v>0</v>
      </c>
      <c r="Y127" s="18">
        <f t="shared" si="9"/>
      </c>
    </row>
    <row r="128" spans="1:25" ht="15">
      <c r="A128" s="26">
        <v>23670800480</v>
      </c>
      <c r="B128" s="41" t="s">
        <v>47</v>
      </c>
      <c r="C128" s="25" t="s">
        <v>353</v>
      </c>
      <c r="D128" s="27" t="s">
        <v>156</v>
      </c>
      <c r="E128" s="27" t="s">
        <v>348</v>
      </c>
      <c r="F128" s="28" t="s">
        <v>141</v>
      </c>
      <c r="G128" s="28" t="s">
        <v>251</v>
      </c>
      <c r="H128" s="28"/>
      <c r="I128" s="98">
        <v>153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7">
        <v>115</v>
      </c>
      <c r="U128" s="90">
        <f t="shared" si="5"/>
        <v>115</v>
      </c>
      <c r="V128" s="15">
        <f t="shared" si="6"/>
        <v>17595</v>
      </c>
      <c r="W128" s="16">
        <f t="shared" si="7"/>
        <v>0</v>
      </c>
      <c r="X128" s="17">
        <f t="shared" si="8"/>
        <v>0</v>
      </c>
      <c r="Y128" s="18">
        <f t="shared" si="9"/>
      </c>
    </row>
    <row r="129" spans="1:25" ht="25.5">
      <c r="A129" s="26">
        <v>23670700480</v>
      </c>
      <c r="B129" s="41" t="s">
        <v>48</v>
      </c>
      <c r="C129" s="25" t="s">
        <v>353</v>
      </c>
      <c r="D129" s="27"/>
      <c r="E129" s="27" t="s">
        <v>348</v>
      </c>
      <c r="F129" s="28" t="s">
        <v>141</v>
      </c>
      <c r="G129" s="23" t="s">
        <v>252</v>
      </c>
      <c r="H129" s="28"/>
      <c r="I129" s="98">
        <v>153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7">
        <v>115</v>
      </c>
      <c r="U129" s="90">
        <f t="shared" si="5"/>
        <v>115</v>
      </c>
      <c r="V129" s="15">
        <f t="shared" si="6"/>
        <v>17595</v>
      </c>
      <c r="W129" s="16">
        <f t="shared" si="7"/>
        <v>0</v>
      </c>
      <c r="X129" s="17">
        <f t="shared" si="8"/>
        <v>0</v>
      </c>
      <c r="Y129" s="18">
        <f t="shared" si="9"/>
      </c>
    </row>
    <row r="130" spans="1:25" ht="15">
      <c r="A130" s="26">
        <v>23670005480</v>
      </c>
      <c r="B130" s="41" t="s">
        <v>49</v>
      </c>
      <c r="C130" s="25" t="s">
        <v>353</v>
      </c>
      <c r="D130" s="27"/>
      <c r="E130" s="27" t="s">
        <v>348</v>
      </c>
      <c r="F130" s="28" t="s">
        <v>139</v>
      </c>
      <c r="G130" s="28" t="s">
        <v>242</v>
      </c>
      <c r="H130" s="28"/>
      <c r="I130" s="98">
        <v>153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7">
        <v>109</v>
      </c>
      <c r="U130" s="90">
        <f t="shared" si="5"/>
        <v>109</v>
      </c>
      <c r="V130" s="15">
        <f t="shared" si="6"/>
        <v>16677</v>
      </c>
      <c r="W130" s="16">
        <f t="shared" si="7"/>
        <v>0</v>
      </c>
      <c r="X130" s="17">
        <f t="shared" si="8"/>
        <v>0</v>
      </c>
      <c r="Y130" s="18">
        <f t="shared" si="9"/>
      </c>
    </row>
    <row r="131" spans="1:25" ht="15">
      <c r="A131" s="26">
        <v>23670100480</v>
      </c>
      <c r="B131" s="41" t="s">
        <v>50</v>
      </c>
      <c r="C131" s="25" t="s">
        <v>353</v>
      </c>
      <c r="D131" s="27"/>
      <c r="E131" s="27" t="s">
        <v>348</v>
      </c>
      <c r="F131" s="28" t="s">
        <v>142</v>
      </c>
      <c r="G131" s="28" t="s">
        <v>243</v>
      </c>
      <c r="H131" s="28" t="s">
        <v>325</v>
      </c>
      <c r="I131" s="98">
        <v>153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7">
        <v>115</v>
      </c>
      <c r="U131" s="90">
        <f t="shared" si="5"/>
        <v>115</v>
      </c>
      <c r="V131" s="15">
        <f t="shared" si="6"/>
        <v>17595</v>
      </c>
      <c r="W131" s="16">
        <f t="shared" si="7"/>
        <v>0</v>
      </c>
      <c r="X131" s="17">
        <f t="shared" si="8"/>
        <v>0</v>
      </c>
      <c r="Y131" s="18">
        <f t="shared" si="9"/>
      </c>
    </row>
    <row r="132" spans="1:25" ht="15">
      <c r="A132" s="26">
        <v>23670200480</v>
      </c>
      <c r="B132" s="41" t="s">
        <v>51</v>
      </c>
      <c r="C132" s="25" t="s">
        <v>353</v>
      </c>
      <c r="D132" s="27" t="s">
        <v>156</v>
      </c>
      <c r="E132" s="27" t="s">
        <v>348</v>
      </c>
      <c r="F132" s="28" t="s">
        <v>143</v>
      </c>
      <c r="G132" s="28" t="s">
        <v>244</v>
      </c>
      <c r="H132" s="28"/>
      <c r="I132" s="98">
        <v>153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7">
        <v>104</v>
      </c>
      <c r="U132" s="90">
        <f t="shared" si="5"/>
        <v>104</v>
      </c>
      <c r="V132" s="15">
        <f t="shared" si="6"/>
        <v>15912</v>
      </c>
      <c r="W132" s="16">
        <f t="shared" si="7"/>
        <v>0</v>
      </c>
      <c r="X132" s="17">
        <f t="shared" si="8"/>
        <v>0</v>
      </c>
      <c r="Y132" s="18">
        <f t="shared" si="9"/>
      </c>
    </row>
    <row r="133" spans="1:25" ht="15">
      <c r="A133" s="26">
        <v>23670009480</v>
      </c>
      <c r="B133" s="41" t="s">
        <v>52</v>
      </c>
      <c r="C133" s="25" t="s">
        <v>353</v>
      </c>
      <c r="D133" s="27"/>
      <c r="E133" s="27" t="s">
        <v>348</v>
      </c>
      <c r="F133" s="28" t="s">
        <v>143</v>
      </c>
      <c r="G133" s="28" t="s">
        <v>399</v>
      </c>
      <c r="H133" s="28"/>
      <c r="I133" s="98">
        <v>153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7">
        <v>115</v>
      </c>
      <c r="U133" s="90">
        <f t="shared" si="5"/>
        <v>115</v>
      </c>
      <c r="V133" s="15">
        <f t="shared" si="6"/>
        <v>17595</v>
      </c>
      <c r="W133" s="16">
        <f t="shared" si="7"/>
        <v>0</v>
      </c>
      <c r="X133" s="17">
        <f t="shared" si="8"/>
        <v>0</v>
      </c>
      <c r="Y133" s="18">
        <f t="shared" si="9"/>
      </c>
    </row>
    <row r="134" spans="1:25" ht="15">
      <c r="A134" s="26">
        <v>23670300480</v>
      </c>
      <c r="B134" s="41" t="s">
        <v>53</v>
      </c>
      <c r="C134" s="25" t="s">
        <v>353</v>
      </c>
      <c r="D134" s="27"/>
      <c r="E134" s="27" t="s">
        <v>348</v>
      </c>
      <c r="F134" s="28" t="s">
        <v>143</v>
      </c>
      <c r="G134" s="28" t="s">
        <v>245</v>
      </c>
      <c r="H134" s="28"/>
      <c r="I134" s="98">
        <v>153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7">
        <v>104</v>
      </c>
      <c r="U134" s="90">
        <f t="shared" si="5"/>
        <v>104</v>
      </c>
      <c r="V134" s="15">
        <f t="shared" si="6"/>
        <v>15912</v>
      </c>
      <c r="W134" s="16">
        <f t="shared" si="7"/>
        <v>0</v>
      </c>
      <c r="X134" s="17">
        <f t="shared" si="8"/>
        <v>0</v>
      </c>
      <c r="Y134" s="18">
        <f t="shared" si="9"/>
      </c>
    </row>
    <row r="135" spans="1:25" ht="15">
      <c r="A135" s="26">
        <v>23671104480</v>
      </c>
      <c r="B135" s="41" t="s">
        <v>54</v>
      </c>
      <c r="C135" s="25" t="s">
        <v>353</v>
      </c>
      <c r="D135" s="27"/>
      <c r="E135" s="27" t="s">
        <v>348</v>
      </c>
      <c r="F135" s="28" t="s">
        <v>143</v>
      </c>
      <c r="G135" s="28" t="s">
        <v>246</v>
      </c>
      <c r="H135" s="28"/>
      <c r="I135" s="98">
        <v>153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7">
        <v>129</v>
      </c>
      <c r="U135" s="90">
        <f t="shared" si="5"/>
        <v>129</v>
      </c>
      <c r="V135" s="15">
        <f t="shared" si="6"/>
        <v>19737</v>
      </c>
      <c r="W135" s="16">
        <f t="shared" si="7"/>
        <v>0</v>
      </c>
      <c r="X135" s="17">
        <f t="shared" si="8"/>
        <v>0</v>
      </c>
      <c r="Y135" s="18">
        <f t="shared" si="9"/>
      </c>
    </row>
    <row r="136" spans="1:25" ht="15">
      <c r="A136" s="26">
        <v>23670110480</v>
      </c>
      <c r="B136" s="41" t="s">
        <v>55</v>
      </c>
      <c r="C136" s="25" t="s">
        <v>353</v>
      </c>
      <c r="D136" s="27"/>
      <c r="E136" s="27" t="s">
        <v>348</v>
      </c>
      <c r="F136" s="28" t="s">
        <v>143</v>
      </c>
      <c r="G136" s="28" t="s">
        <v>247</v>
      </c>
      <c r="H136" s="28"/>
      <c r="I136" s="98">
        <v>153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7">
        <v>119</v>
      </c>
      <c r="U136" s="90">
        <f t="shared" si="5"/>
        <v>119</v>
      </c>
      <c r="V136" s="15">
        <f t="shared" si="6"/>
        <v>18207</v>
      </c>
      <c r="W136" s="16">
        <f t="shared" si="7"/>
        <v>0</v>
      </c>
      <c r="X136" s="17">
        <f t="shared" si="8"/>
        <v>0</v>
      </c>
      <c r="Y136" s="18">
        <f t="shared" si="9"/>
      </c>
    </row>
    <row r="137" spans="1:25" ht="15">
      <c r="A137" s="26">
        <v>23671007480</v>
      </c>
      <c r="B137" s="41" t="s">
        <v>56</v>
      </c>
      <c r="C137" s="25" t="s">
        <v>353</v>
      </c>
      <c r="D137" s="27"/>
      <c r="E137" s="27" t="s">
        <v>348</v>
      </c>
      <c r="F137" s="28" t="s">
        <v>143</v>
      </c>
      <c r="G137" s="28" t="s">
        <v>248</v>
      </c>
      <c r="H137" s="28"/>
      <c r="I137" s="98">
        <v>153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7">
        <v>129</v>
      </c>
      <c r="U137" s="90">
        <f t="shared" si="5"/>
        <v>129</v>
      </c>
      <c r="V137" s="15">
        <f t="shared" si="6"/>
        <v>19737</v>
      </c>
      <c r="W137" s="16">
        <f t="shared" si="7"/>
        <v>0</v>
      </c>
      <c r="X137" s="17">
        <f t="shared" si="8"/>
        <v>0</v>
      </c>
      <c r="Y137" s="18">
        <f t="shared" si="9"/>
      </c>
    </row>
    <row r="138" spans="1:25" ht="15">
      <c r="A138" s="26">
        <v>23671001480</v>
      </c>
      <c r="B138" s="41" t="s">
        <v>571</v>
      </c>
      <c r="C138" s="25" t="s">
        <v>353</v>
      </c>
      <c r="D138" s="27" t="s">
        <v>706</v>
      </c>
      <c r="E138" s="27" t="s">
        <v>348</v>
      </c>
      <c r="F138" s="28" t="s">
        <v>143</v>
      </c>
      <c r="G138" s="28" t="s">
        <v>589</v>
      </c>
      <c r="H138" s="28"/>
      <c r="I138" s="98">
        <v>153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7">
        <v>129</v>
      </c>
      <c r="U138" s="90">
        <f t="shared" si="5"/>
        <v>129</v>
      </c>
      <c r="V138" s="15">
        <f t="shared" si="6"/>
        <v>19737</v>
      </c>
      <c r="W138" s="16">
        <f t="shared" si="7"/>
        <v>0</v>
      </c>
      <c r="X138" s="17">
        <f t="shared" si="8"/>
        <v>0</v>
      </c>
      <c r="Y138" s="18">
        <f t="shared" si="9"/>
      </c>
    </row>
    <row r="139" spans="1:25" ht="15">
      <c r="A139" s="26">
        <v>23670012480</v>
      </c>
      <c r="B139" s="41" t="s">
        <v>57</v>
      </c>
      <c r="C139" s="25" t="s">
        <v>353</v>
      </c>
      <c r="D139" s="27"/>
      <c r="E139" s="27" t="s">
        <v>348</v>
      </c>
      <c r="F139" s="28" t="s">
        <v>143</v>
      </c>
      <c r="G139" s="28" t="s">
        <v>249</v>
      </c>
      <c r="H139" s="28"/>
      <c r="I139" s="98">
        <v>153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7">
        <v>115</v>
      </c>
      <c r="U139" s="90">
        <f t="shared" si="5"/>
        <v>115</v>
      </c>
      <c r="V139" s="15">
        <f t="shared" si="6"/>
        <v>17595</v>
      </c>
      <c r="W139" s="16">
        <f t="shared" si="7"/>
        <v>0</v>
      </c>
      <c r="X139" s="17">
        <f t="shared" si="8"/>
        <v>0</v>
      </c>
      <c r="Y139" s="18">
        <f t="shared" si="9"/>
      </c>
    </row>
    <row r="140" spans="1:25" ht="15">
      <c r="A140" s="26">
        <v>23670006480</v>
      </c>
      <c r="B140" s="41" t="s">
        <v>58</v>
      </c>
      <c r="C140" s="25" t="s">
        <v>353</v>
      </c>
      <c r="D140" s="27"/>
      <c r="E140" s="27" t="s">
        <v>348</v>
      </c>
      <c r="F140" s="28" t="s">
        <v>143</v>
      </c>
      <c r="G140" s="28" t="s">
        <v>250</v>
      </c>
      <c r="H140" s="28"/>
      <c r="I140" s="98">
        <v>153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7">
        <v>115</v>
      </c>
      <c r="U140" s="90">
        <f t="shared" si="5"/>
        <v>115</v>
      </c>
      <c r="V140" s="15">
        <f t="shared" si="6"/>
        <v>17595</v>
      </c>
      <c r="W140" s="16">
        <f t="shared" si="7"/>
        <v>0</v>
      </c>
      <c r="X140" s="17">
        <f t="shared" si="8"/>
        <v>0</v>
      </c>
      <c r="Y140" s="18">
        <f t="shared" si="9"/>
      </c>
    </row>
    <row r="141" spans="1:25" ht="15">
      <c r="A141" s="26">
        <v>23670600480</v>
      </c>
      <c r="B141" s="41" t="s">
        <v>59</v>
      </c>
      <c r="C141" s="25" t="s">
        <v>353</v>
      </c>
      <c r="D141" s="27" t="s">
        <v>156</v>
      </c>
      <c r="E141" s="27" t="s">
        <v>348</v>
      </c>
      <c r="F141" s="28" t="s">
        <v>143</v>
      </c>
      <c r="G141" s="28" t="s">
        <v>253</v>
      </c>
      <c r="H141" s="28"/>
      <c r="I141" s="98">
        <v>153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7">
        <v>115</v>
      </c>
      <c r="U141" s="90">
        <f t="shared" si="5"/>
        <v>115</v>
      </c>
      <c r="V141" s="15">
        <f t="shared" si="6"/>
        <v>17595</v>
      </c>
      <c r="W141" s="16">
        <f t="shared" si="7"/>
        <v>0</v>
      </c>
      <c r="X141" s="17">
        <f t="shared" si="8"/>
        <v>0</v>
      </c>
      <c r="Y141" s="18">
        <f t="shared" si="9"/>
      </c>
    </row>
    <row r="142" spans="1:25" ht="15">
      <c r="A142" s="26">
        <v>23670007480</v>
      </c>
      <c r="B142" s="41" t="s">
        <v>60</v>
      </c>
      <c r="C142" s="25" t="s">
        <v>353</v>
      </c>
      <c r="D142" s="27" t="s">
        <v>156</v>
      </c>
      <c r="E142" s="27" t="s">
        <v>348</v>
      </c>
      <c r="F142" s="28" t="s">
        <v>143</v>
      </c>
      <c r="G142" s="28" t="s">
        <v>254</v>
      </c>
      <c r="H142" s="28"/>
      <c r="I142" s="98">
        <v>153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7">
        <v>115</v>
      </c>
      <c r="U142" s="90">
        <f t="shared" si="5"/>
        <v>115</v>
      </c>
      <c r="V142" s="15">
        <f t="shared" si="6"/>
        <v>17595</v>
      </c>
      <c r="W142" s="16">
        <f t="shared" si="7"/>
        <v>0</v>
      </c>
      <c r="X142" s="17">
        <f t="shared" si="8"/>
        <v>0</v>
      </c>
      <c r="Y142" s="18">
        <f t="shared" si="9"/>
      </c>
    </row>
    <row r="143" spans="1:25" ht="15">
      <c r="A143" s="26">
        <v>22570000480</v>
      </c>
      <c r="B143" s="41" t="s">
        <v>61</v>
      </c>
      <c r="C143" s="25" t="s">
        <v>353</v>
      </c>
      <c r="D143" s="27"/>
      <c r="E143" s="27" t="s">
        <v>348</v>
      </c>
      <c r="F143" s="28" t="s">
        <v>145</v>
      </c>
      <c r="G143" s="28" t="s">
        <v>425</v>
      </c>
      <c r="H143" s="28" t="s">
        <v>335</v>
      </c>
      <c r="I143" s="98">
        <v>153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7">
        <v>109</v>
      </c>
      <c r="U143" s="90">
        <f t="shared" si="5"/>
        <v>109</v>
      </c>
      <c r="V143" s="15">
        <f t="shared" si="6"/>
        <v>16677</v>
      </c>
      <c r="W143" s="16">
        <f t="shared" si="7"/>
        <v>0</v>
      </c>
      <c r="X143" s="17">
        <f t="shared" si="8"/>
        <v>0</v>
      </c>
      <c r="Y143" s="18">
        <f t="shared" si="9"/>
      </c>
    </row>
    <row r="144" spans="1:25" ht="15">
      <c r="A144" s="101"/>
      <c r="B144" s="31"/>
      <c r="C144" s="30"/>
      <c r="D144" s="30"/>
      <c r="E144" s="30"/>
      <c r="F144" s="31"/>
      <c r="G144" s="29"/>
      <c r="H144" s="31"/>
      <c r="I144" s="22"/>
      <c r="J144" s="103" t="s">
        <v>382</v>
      </c>
      <c r="K144" s="103" t="s">
        <v>383</v>
      </c>
      <c r="L144" s="103" t="s">
        <v>384</v>
      </c>
      <c r="M144" s="103" t="s">
        <v>385</v>
      </c>
      <c r="N144" s="103" t="s">
        <v>386</v>
      </c>
      <c r="O144" s="103" t="s">
        <v>387</v>
      </c>
      <c r="P144" s="103" t="s">
        <v>388</v>
      </c>
      <c r="Q144" s="103" t="s">
        <v>389</v>
      </c>
      <c r="R144" s="103" t="s">
        <v>390</v>
      </c>
      <c r="S144" s="103" t="s">
        <v>391</v>
      </c>
      <c r="T144" s="7"/>
      <c r="U144" s="90">
        <f t="shared" si="5"/>
        <v>0</v>
      </c>
      <c r="V144" s="15">
        <f t="shared" si="6"/>
      </c>
      <c r="W144" s="16">
        <f t="shared" si="7"/>
      </c>
      <c r="X144" s="17">
        <f t="shared" si="8"/>
      </c>
      <c r="Y144" s="18"/>
    </row>
    <row r="145" spans="1:25" ht="25.5">
      <c r="A145" s="26">
        <v>21750231480</v>
      </c>
      <c r="B145" s="41" t="s">
        <v>62</v>
      </c>
      <c r="C145" s="25" t="s">
        <v>353</v>
      </c>
      <c r="D145" s="27"/>
      <c r="E145" s="27" t="s">
        <v>348</v>
      </c>
      <c r="F145" s="28" t="s">
        <v>144</v>
      </c>
      <c r="G145" s="23" t="s">
        <v>370</v>
      </c>
      <c r="H145" s="28" t="s">
        <v>420</v>
      </c>
      <c r="I145" s="98">
        <v>153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7">
        <v>973</v>
      </c>
      <c r="U145" s="90">
        <f aca="true" t="shared" si="10" ref="U145:U203">T145*(1-V$15)</f>
        <v>973</v>
      </c>
      <c r="V145" s="15">
        <f t="shared" si="6"/>
        <v>148869</v>
      </c>
      <c r="W145" s="16">
        <f t="shared" si="7"/>
        <v>0</v>
      </c>
      <c r="X145" s="17">
        <f t="shared" si="8"/>
        <v>0</v>
      </c>
      <c r="Y145" s="18">
        <f t="shared" si="9"/>
      </c>
    </row>
    <row r="146" spans="1:25" ht="25.5">
      <c r="A146" s="26">
        <v>21750031480</v>
      </c>
      <c r="B146" s="41" t="s">
        <v>65</v>
      </c>
      <c r="C146" s="25" t="s">
        <v>353</v>
      </c>
      <c r="D146" s="27"/>
      <c r="E146" s="27" t="s">
        <v>348</v>
      </c>
      <c r="F146" s="28" t="s">
        <v>183</v>
      </c>
      <c r="G146" s="23" t="s">
        <v>369</v>
      </c>
      <c r="H146" s="28" t="s">
        <v>420</v>
      </c>
      <c r="I146" s="98">
        <v>153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7">
        <v>578</v>
      </c>
      <c r="U146" s="90">
        <f>T146*(1-V$15)</f>
        <v>578</v>
      </c>
      <c r="V146" s="15">
        <f t="shared" si="6"/>
        <v>88434</v>
      </c>
      <c r="W146" s="16">
        <f t="shared" si="7"/>
        <v>0</v>
      </c>
      <c r="X146" s="17">
        <f t="shared" si="8"/>
        <v>0</v>
      </c>
      <c r="Y146" s="18">
        <f t="shared" si="9"/>
      </c>
    </row>
    <row r="147" spans="1:25" ht="25.5">
      <c r="A147" s="26">
        <v>21730410480</v>
      </c>
      <c r="B147" s="41" t="s">
        <v>573</v>
      </c>
      <c r="C147" s="25" t="s">
        <v>353</v>
      </c>
      <c r="D147" s="27" t="s">
        <v>706</v>
      </c>
      <c r="E147" s="27" t="s">
        <v>348</v>
      </c>
      <c r="F147" s="28" t="s">
        <v>144</v>
      </c>
      <c r="G147" s="23" t="s">
        <v>591</v>
      </c>
      <c r="H147" s="28" t="s">
        <v>590</v>
      </c>
      <c r="I147" s="98">
        <v>153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7">
        <v>149</v>
      </c>
      <c r="U147" s="90">
        <f t="shared" si="10"/>
        <v>149</v>
      </c>
      <c r="V147" s="15">
        <f t="shared" si="6"/>
        <v>22797</v>
      </c>
      <c r="W147" s="16">
        <f t="shared" si="7"/>
        <v>0</v>
      </c>
      <c r="X147" s="17">
        <f t="shared" si="8"/>
        <v>0</v>
      </c>
      <c r="Y147" s="18">
        <f t="shared" si="9"/>
      </c>
    </row>
    <row r="148" spans="1:25" ht="25.5">
      <c r="A148" s="26">
        <v>21731400480</v>
      </c>
      <c r="B148" s="41" t="s">
        <v>459</v>
      </c>
      <c r="C148" s="25" t="s">
        <v>353</v>
      </c>
      <c r="D148" s="27"/>
      <c r="E148" s="27" t="s">
        <v>348</v>
      </c>
      <c r="F148" s="28" t="s">
        <v>144</v>
      </c>
      <c r="G148" s="23" t="s">
        <v>255</v>
      </c>
      <c r="H148" s="28" t="s">
        <v>329</v>
      </c>
      <c r="I148" s="98">
        <v>153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7">
        <v>136</v>
      </c>
      <c r="U148" s="90">
        <f t="shared" si="10"/>
        <v>136</v>
      </c>
      <c r="V148" s="15">
        <f t="shared" si="6"/>
        <v>20808</v>
      </c>
      <c r="W148" s="16">
        <f t="shared" si="7"/>
        <v>0</v>
      </c>
      <c r="X148" s="17">
        <f t="shared" si="8"/>
        <v>0</v>
      </c>
      <c r="Y148" s="18">
        <f t="shared" si="9"/>
      </c>
    </row>
    <row r="149" spans="1:25" ht="15">
      <c r="A149" s="26">
        <v>21731801480</v>
      </c>
      <c r="B149" s="41" t="s">
        <v>63</v>
      </c>
      <c r="C149" s="25" t="s">
        <v>353</v>
      </c>
      <c r="D149" s="27"/>
      <c r="E149" s="27" t="s">
        <v>348</v>
      </c>
      <c r="F149" s="28" t="s">
        <v>144</v>
      </c>
      <c r="G149" s="28" t="s">
        <v>256</v>
      </c>
      <c r="H149" s="28" t="s">
        <v>335</v>
      </c>
      <c r="I149" s="98">
        <v>153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7">
        <v>139</v>
      </c>
      <c r="U149" s="90">
        <f t="shared" si="10"/>
        <v>139</v>
      </c>
      <c r="V149" s="15">
        <f t="shared" si="6"/>
        <v>21267</v>
      </c>
      <c r="W149" s="16">
        <f t="shared" si="7"/>
        <v>0</v>
      </c>
      <c r="X149" s="17">
        <f t="shared" si="8"/>
        <v>0</v>
      </c>
      <c r="Y149" s="18">
        <f t="shared" si="9"/>
      </c>
    </row>
    <row r="150" spans="1:25" ht="15">
      <c r="A150" s="26">
        <v>21731700480</v>
      </c>
      <c r="B150" s="41" t="s">
        <v>460</v>
      </c>
      <c r="C150" s="25" t="s">
        <v>353</v>
      </c>
      <c r="D150" s="27" t="s">
        <v>156</v>
      </c>
      <c r="E150" s="27" t="s">
        <v>348</v>
      </c>
      <c r="F150" s="28" t="s">
        <v>144</v>
      </c>
      <c r="G150" s="28" t="s">
        <v>257</v>
      </c>
      <c r="H150" s="28" t="s">
        <v>592</v>
      </c>
      <c r="I150" s="98">
        <v>153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7">
        <v>177</v>
      </c>
      <c r="U150" s="90">
        <f t="shared" si="10"/>
        <v>177</v>
      </c>
      <c r="V150" s="15">
        <f t="shared" si="6"/>
        <v>27081</v>
      </c>
      <c r="W150" s="16">
        <f t="shared" si="7"/>
        <v>0</v>
      </c>
      <c r="X150" s="17">
        <f t="shared" si="8"/>
        <v>0</v>
      </c>
      <c r="Y150" s="18">
        <f t="shared" si="9"/>
      </c>
    </row>
    <row r="151" spans="1:25" ht="15">
      <c r="A151" s="26">
        <v>21731000480</v>
      </c>
      <c r="B151" s="41" t="s">
        <v>64</v>
      </c>
      <c r="C151" s="25" t="s">
        <v>353</v>
      </c>
      <c r="D151" s="27" t="s">
        <v>156</v>
      </c>
      <c r="E151" s="27" t="s">
        <v>347</v>
      </c>
      <c r="F151" s="28" t="s">
        <v>144</v>
      </c>
      <c r="G151" s="102" t="s">
        <v>703</v>
      </c>
      <c r="H151" s="28" t="s">
        <v>420</v>
      </c>
      <c r="I151" s="98">
        <v>153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7">
        <v>61</v>
      </c>
      <c r="U151" s="90">
        <f t="shared" si="10"/>
        <v>61</v>
      </c>
      <c r="V151" s="15">
        <f t="shared" si="6"/>
        <v>9333</v>
      </c>
      <c r="W151" s="16">
        <f t="shared" si="7"/>
        <v>0</v>
      </c>
      <c r="X151" s="17">
        <f t="shared" si="8"/>
        <v>0</v>
      </c>
      <c r="Y151" s="18">
        <f t="shared" si="9"/>
      </c>
    </row>
    <row r="152" spans="1:25" ht="15">
      <c r="A152" s="26">
        <v>21731000490</v>
      </c>
      <c r="B152" s="41" t="s">
        <v>64</v>
      </c>
      <c r="C152" s="25" t="s">
        <v>353</v>
      </c>
      <c r="D152" s="27" t="s">
        <v>156</v>
      </c>
      <c r="E152" s="27" t="s">
        <v>347</v>
      </c>
      <c r="F152" s="28" t="s">
        <v>144</v>
      </c>
      <c r="G152" s="102" t="s">
        <v>703</v>
      </c>
      <c r="H152" s="28" t="s">
        <v>420</v>
      </c>
      <c r="I152" s="100">
        <v>264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7">
        <v>48</v>
      </c>
      <c r="U152" s="90">
        <f t="shared" si="10"/>
        <v>48</v>
      </c>
      <c r="V152" s="15">
        <f aca="true" t="shared" si="11" ref="V152:V215">IF(ISBLANK(I152),"",U152*I152)</f>
        <v>12672</v>
      </c>
      <c r="W152" s="16">
        <f aca="true" t="shared" si="12" ref="W152:W215">IF(I152=0,"",SUM(J152:S152))</f>
        <v>0</v>
      </c>
      <c r="X152" s="17">
        <f aca="true" t="shared" si="13" ref="X152:X215">IF(I152=0,"",SUM(W152*V152))</f>
        <v>0</v>
      </c>
      <c r="Y152" s="18">
        <f aca="true" t="shared" si="14" ref="Y152:Y215">IF(W152=0,"",I152*W152)</f>
      </c>
    </row>
    <row r="153" spans="1:25" ht="25.5">
      <c r="A153" s="26">
        <v>21730743480</v>
      </c>
      <c r="B153" s="41" t="s">
        <v>572</v>
      </c>
      <c r="C153" s="25" t="s">
        <v>353</v>
      </c>
      <c r="D153" s="27" t="s">
        <v>706</v>
      </c>
      <c r="E153" s="27" t="s">
        <v>347</v>
      </c>
      <c r="F153" s="28" t="s">
        <v>144</v>
      </c>
      <c r="G153" s="23" t="s">
        <v>704</v>
      </c>
      <c r="H153" s="28" t="s">
        <v>420</v>
      </c>
      <c r="I153" s="98">
        <v>153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7">
        <v>69</v>
      </c>
      <c r="U153" s="90">
        <f t="shared" si="10"/>
        <v>69</v>
      </c>
      <c r="V153" s="15">
        <f t="shared" si="11"/>
        <v>10557</v>
      </c>
      <c r="W153" s="16">
        <f t="shared" si="12"/>
        <v>0</v>
      </c>
      <c r="X153" s="17">
        <f t="shared" si="13"/>
        <v>0</v>
      </c>
      <c r="Y153" s="18">
        <f t="shared" si="14"/>
      </c>
    </row>
    <row r="154" spans="1:25" ht="25.5">
      <c r="A154" s="26">
        <v>21730743490</v>
      </c>
      <c r="B154" s="41" t="s">
        <v>572</v>
      </c>
      <c r="C154" s="25" t="s">
        <v>353</v>
      </c>
      <c r="D154" s="27" t="s">
        <v>706</v>
      </c>
      <c r="E154" s="27" t="s">
        <v>347</v>
      </c>
      <c r="F154" s="28" t="s">
        <v>144</v>
      </c>
      <c r="G154" s="23" t="s">
        <v>704</v>
      </c>
      <c r="H154" s="28" t="s">
        <v>420</v>
      </c>
      <c r="I154" s="100">
        <v>264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7">
        <v>56</v>
      </c>
      <c r="U154" s="90">
        <f t="shared" si="10"/>
        <v>56</v>
      </c>
      <c r="V154" s="15">
        <f t="shared" si="11"/>
        <v>14784</v>
      </c>
      <c r="W154" s="16">
        <f t="shared" si="12"/>
        <v>0</v>
      </c>
      <c r="X154" s="17">
        <f t="shared" si="13"/>
        <v>0</v>
      </c>
      <c r="Y154" s="18">
        <f t="shared" si="14"/>
      </c>
    </row>
    <row r="155" spans="1:25" ht="15">
      <c r="A155" s="26">
        <v>21731001480</v>
      </c>
      <c r="B155" s="41" t="s">
        <v>687</v>
      </c>
      <c r="C155" s="25" t="s">
        <v>353</v>
      </c>
      <c r="D155" s="27"/>
      <c r="E155" s="27" t="s">
        <v>348</v>
      </c>
      <c r="F155" s="28" t="s">
        <v>144</v>
      </c>
      <c r="G155" s="28" t="s">
        <v>344</v>
      </c>
      <c r="H155" s="28" t="s">
        <v>337</v>
      </c>
      <c r="I155" s="98">
        <v>153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7">
        <v>155</v>
      </c>
      <c r="U155" s="90">
        <f t="shared" si="10"/>
        <v>155</v>
      </c>
      <c r="V155" s="15">
        <f t="shared" si="11"/>
        <v>23715</v>
      </c>
      <c r="W155" s="16">
        <f t="shared" si="12"/>
        <v>0</v>
      </c>
      <c r="X155" s="17">
        <f t="shared" si="13"/>
        <v>0</v>
      </c>
      <c r="Y155" s="18">
        <f t="shared" si="14"/>
      </c>
    </row>
    <row r="156" spans="1:25" ht="15">
      <c r="A156" s="26">
        <v>21731007480</v>
      </c>
      <c r="B156" s="41" t="s">
        <v>688</v>
      </c>
      <c r="C156" s="25" t="s">
        <v>353</v>
      </c>
      <c r="D156" s="27"/>
      <c r="E156" s="27" t="s">
        <v>348</v>
      </c>
      <c r="F156" s="28" t="s">
        <v>144</v>
      </c>
      <c r="G156" s="28" t="s">
        <v>345</v>
      </c>
      <c r="H156" s="28" t="s">
        <v>340</v>
      </c>
      <c r="I156" s="98">
        <v>153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7">
        <v>155</v>
      </c>
      <c r="U156" s="90">
        <f t="shared" si="10"/>
        <v>155</v>
      </c>
      <c r="V156" s="15">
        <f t="shared" si="11"/>
        <v>23715</v>
      </c>
      <c r="W156" s="16">
        <f t="shared" si="12"/>
        <v>0</v>
      </c>
      <c r="X156" s="17">
        <f t="shared" si="13"/>
        <v>0</v>
      </c>
      <c r="Y156" s="18">
        <f t="shared" si="14"/>
      </c>
    </row>
    <row r="157" spans="1:25" ht="15">
      <c r="A157" s="26">
        <v>21731006480</v>
      </c>
      <c r="B157" s="41" t="s">
        <v>689</v>
      </c>
      <c r="C157" s="25" t="s">
        <v>353</v>
      </c>
      <c r="D157" s="27"/>
      <c r="E157" s="27" t="s">
        <v>348</v>
      </c>
      <c r="F157" s="28" t="s">
        <v>144</v>
      </c>
      <c r="G157" s="102" t="s">
        <v>341</v>
      </c>
      <c r="H157" s="28" t="s">
        <v>400</v>
      </c>
      <c r="I157" s="98">
        <v>153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7">
        <v>155</v>
      </c>
      <c r="U157" s="90">
        <f t="shared" si="10"/>
        <v>155</v>
      </c>
      <c r="V157" s="15">
        <f t="shared" si="11"/>
        <v>23715</v>
      </c>
      <c r="W157" s="16">
        <f t="shared" si="12"/>
        <v>0</v>
      </c>
      <c r="X157" s="17">
        <f t="shared" si="13"/>
        <v>0</v>
      </c>
      <c r="Y157" s="18">
        <f t="shared" si="14"/>
      </c>
    </row>
    <row r="158" spans="1:25" ht="15">
      <c r="A158" s="26">
        <v>21180830480</v>
      </c>
      <c r="B158" s="41" t="s">
        <v>66</v>
      </c>
      <c r="C158" s="25" t="s">
        <v>353</v>
      </c>
      <c r="D158" s="27" t="s">
        <v>156</v>
      </c>
      <c r="E158" s="27" t="s">
        <v>348</v>
      </c>
      <c r="F158" s="28" t="s">
        <v>136</v>
      </c>
      <c r="G158" s="28" t="s">
        <v>258</v>
      </c>
      <c r="H158" s="28"/>
      <c r="I158" s="98">
        <v>153</v>
      </c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7">
        <v>115</v>
      </c>
      <c r="U158" s="90">
        <f t="shared" si="10"/>
        <v>115</v>
      </c>
      <c r="V158" s="15">
        <f t="shared" si="11"/>
        <v>17595</v>
      </c>
      <c r="W158" s="16">
        <f t="shared" si="12"/>
        <v>0</v>
      </c>
      <c r="X158" s="17">
        <f t="shared" si="13"/>
        <v>0</v>
      </c>
      <c r="Y158" s="18">
        <f t="shared" si="14"/>
      </c>
    </row>
    <row r="159" spans="1:25" ht="15">
      <c r="A159" s="26">
        <v>21180013480</v>
      </c>
      <c r="B159" s="41" t="s">
        <v>690</v>
      </c>
      <c r="C159" s="25" t="s">
        <v>353</v>
      </c>
      <c r="D159" s="27" t="s">
        <v>156</v>
      </c>
      <c r="E159" s="27" t="s">
        <v>348</v>
      </c>
      <c r="F159" s="28" t="s">
        <v>179</v>
      </c>
      <c r="G159" s="28" t="s">
        <v>259</v>
      </c>
      <c r="H159" s="28"/>
      <c r="I159" s="98">
        <v>153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7">
        <v>130</v>
      </c>
      <c r="U159" s="90">
        <f t="shared" si="10"/>
        <v>130</v>
      </c>
      <c r="V159" s="15">
        <f t="shared" si="11"/>
        <v>19890</v>
      </c>
      <c r="W159" s="16">
        <f t="shared" si="12"/>
        <v>0</v>
      </c>
      <c r="X159" s="17">
        <f t="shared" si="13"/>
        <v>0</v>
      </c>
      <c r="Y159" s="18">
        <f t="shared" si="14"/>
      </c>
    </row>
    <row r="160" spans="1:25" ht="15">
      <c r="A160" s="26">
        <v>21180000470</v>
      </c>
      <c r="B160" s="41" t="s">
        <v>67</v>
      </c>
      <c r="C160" s="25" t="s">
        <v>353</v>
      </c>
      <c r="D160" s="27" t="s">
        <v>156</v>
      </c>
      <c r="E160" s="27" t="s">
        <v>349</v>
      </c>
      <c r="F160" s="28" t="s">
        <v>179</v>
      </c>
      <c r="G160" s="28" t="s">
        <v>260</v>
      </c>
      <c r="H160" s="28"/>
      <c r="I160" s="96">
        <v>84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7">
        <v>265</v>
      </c>
      <c r="U160" s="90">
        <f t="shared" si="10"/>
        <v>265</v>
      </c>
      <c r="V160" s="15">
        <f t="shared" si="11"/>
        <v>22260</v>
      </c>
      <c r="W160" s="16">
        <f t="shared" si="12"/>
        <v>0</v>
      </c>
      <c r="X160" s="17">
        <f t="shared" si="13"/>
        <v>0</v>
      </c>
      <c r="Y160" s="18">
        <f t="shared" si="14"/>
      </c>
    </row>
    <row r="161" spans="1:25" ht="15">
      <c r="A161" s="26">
        <v>21180000790</v>
      </c>
      <c r="B161" s="41" t="s">
        <v>67</v>
      </c>
      <c r="C161" s="25" t="s">
        <v>353</v>
      </c>
      <c r="D161" s="27" t="s">
        <v>156</v>
      </c>
      <c r="E161" s="27" t="s">
        <v>348</v>
      </c>
      <c r="F161" s="28" t="s">
        <v>179</v>
      </c>
      <c r="G161" s="28" t="s">
        <v>260</v>
      </c>
      <c r="H161" s="28"/>
      <c r="I161" s="98">
        <v>153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7">
        <v>115</v>
      </c>
      <c r="U161" s="90">
        <f t="shared" si="10"/>
        <v>115</v>
      </c>
      <c r="V161" s="15">
        <f t="shared" si="11"/>
        <v>17595</v>
      </c>
      <c r="W161" s="16">
        <f t="shared" si="12"/>
        <v>0</v>
      </c>
      <c r="X161" s="17">
        <f t="shared" si="13"/>
        <v>0</v>
      </c>
      <c r="Y161" s="18">
        <f t="shared" si="14"/>
      </c>
    </row>
    <row r="162" spans="1:25" ht="15">
      <c r="A162" s="26">
        <v>21180820480</v>
      </c>
      <c r="B162" s="41" t="s">
        <v>68</v>
      </c>
      <c r="C162" s="25" t="s">
        <v>353</v>
      </c>
      <c r="D162" s="27"/>
      <c r="E162" s="27" t="s">
        <v>348</v>
      </c>
      <c r="F162" s="28" t="s">
        <v>179</v>
      </c>
      <c r="G162" s="28" t="s">
        <v>261</v>
      </c>
      <c r="H162" s="28"/>
      <c r="I162" s="98">
        <v>153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7">
        <v>130</v>
      </c>
      <c r="U162" s="90">
        <f t="shared" si="10"/>
        <v>130</v>
      </c>
      <c r="V162" s="15">
        <f t="shared" si="11"/>
        <v>19890</v>
      </c>
      <c r="W162" s="16">
        <f t="shared" si="12"/>
        <v>0</v>
      </c>
      <c r="X162" s="17">
        <f t="shared" si="13"/>
        <v>0</v>
      </c>
      <c r="Y162" s="18">
        <f t="shared" si="14"/>
      </c>
    </row>
    <row r="163" spans="1:25" ht="15">
      <c r="A163" s="26">
        <v>21180810480</v>
      </c>
      <c r="B163" s="41" t="s">
        <v>69</v>
      </c>
      <c r="C163" s="25" t="s">
        <v>353</v>
      </c>
      <c r="D163" s="27" t="s">
        <v>156</v>
      </c>
      <c r="E163" s="27" t="s">
        <v>348</v>
      </c>
      <c r="F163" s="28" t="s">
        <v>179</v>
      </c>
      <c r="G163" s="28" t="s">
        <v>256</v>
      </c>
      <c r="H163" s="28"/>
      <c r="I163" s="98">
        <v>153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7">
        <v>130</v>
      </c>
      <c r="U163" s="90">
        <f t="shared" si="10"/>
        <v>130</v>
      </c>
      <c r="V163" s="15">
        <f t="shared" si="11"/>
        <v>19890</v>
      </c>
      <c r="W163" s="16">
        <f t="shared" si="12"/>
        <v>0</v>
      </c>
      <c r="X163" s="17">
        <f t="shared" si="13"/>
        <v>0</v>
      </c>
      <c r="Y163" s="18">
        <f t="shared" si="14"/>
      </c>
    </row>
    <row r="164" spans="1:25" ht="15">
      <c r="A164" s="26">
        <v>21180800480</v>
      </c>
      <c r="B164" s="41" t="s">
        <v>70</v>
      </c>
      <c r="C164" s="25" t="s">
        <v>353</v>
      </c>
      <c r="D164" s="27"/>
      <c r="E164" s="27" t="s">
        <v>348</v>
      </c>
      <c r="F164" s="28" t="s">
        <v>179</v>
      </c>
      <c r="G164" s="28" t="s">
        <v>262</v>
      </c>
      <c r="H164" s="28"/>
      <c r="I164" s="98">
        <v>153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7">
        <v>130</v>
      </c>
      <c r="U164" s="90">
        <f t="shared" si="10"/>
        <v>130</v>
      </c>
      <c r="V164" s="15">
        <f t="shared" si="11"/>
        <v>19890</v>
      </c>
      <c r="W164" s="16">
        <f t="shared" si="12"/>
        <v>0</v>
      </c>
      <c r="X164" s="17">
        <f t="shared" si="13"/>
        <v>0</v>
      </c>
      <c r="Y164" s="18">
        <f t="shared" si="14"/>
      </c>
    </row>
    <row r="165" spans="1:25" ht="15">
      <c r="A165" s="26">
        <v>21180501480</v>
      </c>
      <c r="B165" s="41" t="s">
        <v>71</v>
      </c>
      <c r="C165" s="25" t="s">
        <v>353</v>
      </c>
      <c r="D165" s="27"/>
      <c r="E165" s="27" t="s">
        <v>348</v>
      </c>
      <c r="F165" s="28" t="s">
        <v>179</v>
      </c>
      <c r="G165" s="28" t="s">
        <v>264</v>
      </c>
      <c r="H165" s="28"/>
      <c r="I165" s="98">
        <v>153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7">
        <v>115</v>
      </c>
      <c r="U165" s="90">
        <f t="shared" si="10"/>
        <v>115</v>
      </c>
      <c r="V165" s="15">
        <f t="shared" si="11"/>
        <v>17595</v>
      </c>
      <c r="W165" s="16">
        <f t="shared" si="12"/>
        <v>0</v>
      </c>
      <c r="X165" s="17">
        <f t="shared" si="13"/>
        <v>0</v>
      </c>
      <c r="Y165" s="18">
        <f t="shared" si="14"/>
      </c>
    </row>
    <row r="166" spans="1:25" ht="15">
      <c r="A166" s="26">
        <v>21181000480</v>
      </c>
      <c r="B166" s="41" t="s">
        <v>498</v>
      </c>
      <c r="C166" s="25" t="s">
        <v>353</v>
      </c>
      <c r="D166" s="27" t="s">
        <v>156</v>
      </c>
      <c r="E166" s="27" t="s">
        <v>348</v>
      </c>
      <c r="F166" s="28" t="s">
        <v>179</v>
      </c>
      <c r="G166" s="28" t="s">
        <v>263</v>
      </c>
      <c r="H166" s="28"/>
      <c r="I166" s="98">
        <v>153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7">
        <v>115</v>
      </c>
      <c r="U166" s="90">
        <f t="shared" si="10"/>
        <v>115</v>
      </c>
      <c r="V166" s="15">
        <f t="shared" si="11"/>
        <v>17595</v>
      </c>
      <c r="W166" s="16">
        <f t="shared" si="12"/>
        <v>0</v>
      </c>
      <c r="X166" s="17">
        <f t="shared" si="13"/>
        <v>0</v>
      </c>
      <c r="Y166" s="18">
        <f t="shared" si="14"/>
      </c>
    </row>
    <row r="167" spans="1:25" ht="15">
      <c r="A167" s="26">
        <v>22300000480</v>
      </c>
      <c r="B167" s="41" t="s">
        <v>518</v>
      </c>
      <c r="C167" s="25" t="s">
        <v>353</v>
      </c>
      <c r="D167" s="27"/>
      <c r="E167" s="27" t="s">
        <v>348</v>
      </c>
      <c r="F167" s="28" t="s">
        <v>421</v>
      </c>
      <c r="G167" s="28" t="s">
        <v>312</v>
      </c>
      <c r="H167" s="28"/>
      <c r="I167" s="98">
        <v>153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7">
        <v>150</v>
      </c>
      <c r="U167" s="90">
        <f t="shared" si="10"/>
        <v>150</v>
      </c>
      <c r="V167" s="15">
        <f t="shared" si="11"/>
        <v>22950</v>
      </c>
      <c r="W167" s="16">
        <f t="shared" si="12"/>
        <v>0</v>
      </c>
      <c r="X167" s="17">
        <f t="shared" si="13"/>
        <v>0</v>
      </c>
      <c r="Y167" s="18">
        <f t="shared" si="14"/>
      </c>
    </row>
    <row r="168" spans="1:25" ht="15">
      <c r="A168" s="26">
        <v>24310200480</v>
      </c>
      <c r="B168" s="41" t="s">
        <v>72</v>
      </c>
      <c r="C168" s="25" t="s">
        <v>353</v>
      </c>
      <c r="D168" s="27"/>
      <c r="E168" s="27" t="s">
        <v>347</v>
      </c>
      <c r="F168" s="28" t="s">
        <v>146</v>
      </c>
      <c r="G168" s="28" t="s">
        <v>313</v>
      </c>
      <c r="H168" s="28"/>
      <c r="I168" s="98">
        <v>153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7">
        <v>61</v>
      </c>
      <c r="U168" s="90">
        <f t="shared" si="10"/>
        <v>61</v>
      </c>
      <c r="V168" s="15">
        <f t="shared" si="11"/>
        <v>9333</v>
      </c>
      <c r="W168" s="16">
        <f t="shared" si="12"/>
        <v>0</v>
      </c>
      <c r="X168" s="17">
        <f t="shared" si="13"/>
        <v>0</v>
      </c>
      <c r="Y168" s="18">
        <f t="shared" si="14"/>
      </c>
    </row>
    <row r="169" spans="1:25" ht="15">
      <c r="A169" s="26">
        <v>24310200490</v>
      </c>
      <c r="B169" s="41" t="s">
        <v>72</v>
      </c>
      <c r="C169" s="25" t="s">
        <v>353</v>
      </c>
      <c r="D169" s="27"/>
      <c r="E169" s="27" t="s">
        <v>347</v>
      </c>
      <c r="F169" s="28" t="s">
        <v>146</v>
      </c>
      <c r="G169" s="28" t="s">
        <v>313</v>
      </c>
      <c r="H169" s="28"/>
      <c r="I169" s="100">
        <v>264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7">
        <v>48</v>
      </c>
      <c r="U169" s="90">
        <f t="shared" si="10"/>
        <v>48</v>
      </c>
      <c r="V169" s="15">
        <f t="shared" si="11"/>
        <v>12672</v>
      </c>
      <c r="W169" s="16">
        <f t="shared" si="12"/>
        <v>0</v>
      </c>
      <c r="X169" s="17">
        <f t="shared" si="13"/>
        <v>0</v>
      </c>
      <c r="Y169" s="18">
        <f t="shared" si="14"/>
      </c>
    </row>
    <row r="170" spans="1:25" ht="15">
      <c r="A170" s="26">
        <v>24310203480</v>
      </c>
      <c r="B170" s="41" t="s">
        <v>536</v>
      </c>
      <c r="C170" s="25" t="s">
        <v>353</v>
      </c>
      <c r="D170" s="27"/>
      <c r="E170" s="27" t="s">
        <v>347</v>
      </c>
      <c r="F170" s="28" t="s">
        <v>146</v>
      </c>
      <c r="G170" s="28" t="s">
        <v>537</v>
      </c>
      <c r="H170" s="28"/>
      <c r="I170" s="98">
        <v>153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7">
        <v>61</v>
      </c>
      <c r="U170" s="90">
        <f t="shared" si="10"/>
        <v>61</v>
      </c>
      <c r="V170" s="15">
        <f t="shared" si="11"/>
        <v>9333</v>
      </c>
      <c r="W170" s="16">
        <f t="shared" si="12"/>
        <v>0</v>
      </c>
      <c r="X170" s="17">
        <f t="shared" si="13"/>
        <v>0</v>
      </c>
      <c r="Y170" s="18">
        <f t="shared" si="14"/>
      </c>
    </row>
    <row r="171" spans="1:25" ht="15">
      <c r="A171" s="26">
        <v>24310203490</v>
      </c>
      <c r="B171" s="41" t="s">
        <v>536</v>
      </c>
      <c r="C171" s="25" t="s">
        <v>353</v>
      </c>
      <c r="D171" s="27"/>
      <c r="E171" s="27" t="s">
        <v>347</v>
      </c>
      <c r="F171" s="28" t="s">
        <v>146</v>
      </c>
      <c r="G171" s="28" t="s">
        <v>537</v>
      </c>
      <c r="H171" s="28"/>
      <c r="I171" s="100">
        <v>264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7">
        <v>48</v>
      </c>
      <c r="U171" s="90">
        <f t="shared" si="10"/>
        <v>48</v>
      </c>
      <c r="V171" s="15">
        <f t="shared" si="11"/>
        <v>12672</v>
      </c>
      <c r="W171" s="16">
        <f t="shared" si="12"/>
        <v>0</v>
      </c>
      <c r="X171" s="17">
        <f t="shared" si="13"/>
        <v>0</v>
      </c>
      <c r="Y171" s="18">
        <f t="shared" si="14"/>
      </c>
    </row>
    <row r="172" spans="1:25" ht="15">
      <c r="A172" s="101"/>
      <c r="B172" s="31"/>
      <c r="C172" s="30"/>
      <c r="D172" s="30"/>
      <c r="E172" s="30"/>
      <c r="F172" s="31"/>
      <c r="G172" s="29"/>
      <c r="H172" s="31"/>
      <c r="I172" s="22"/>
      <c r="J172" s="103" t="s">
        <v>382</v>
      </c>
      <c r="K172" s="103" t="s">
        <v>383</v>
      </c>
      <c r="L172" s="103" t="s">
        <v>384</v>
      </c>
      <c r="M172" s="103" t="s">
        <v>385</v>
      </c>
      <c r="N172" s="103" t="s">
        <v>386</v>
      </c>
      <c r="O172" s="103" t="s">
        <v>387</v>
      </c>
      <c r="P172" s="103" t="s">
        <v>388</v>
      </c>
      <c r="Q172" s="103" t="s">
        <v>389</v>
      </c>
      <c r="R172" s="103" t="s">
        <v>390</v>
      </c>
      <c r="S172" s="103" t="s">
        <v>391</v>
      </c>
      <c r="T172" s="7"/>
      <c r="U172" s="90">
        <f t="shared" si="10"/>
        <v>0</v>
      </c>
      <c r="V172" s="15">
        <f t="shared" si="11"/>
      </c>
      <c r="W172" s="16">
        <f t="shared" si="12"/>
      </c>
      <c r="X172" s="17">
        <f t="shared" si="13"/>
      </c>
      <c r="Y172" s="18"/>
    </row>
    <row r="173" spans="1:25" ht="25.5">
      <c r="A173" s="26">
        <v>25211113480</v>
      </c>
      <c r="B173" s="41" t="s">
        <v>499</v>
      </c>
      <c r="C173" s="25" t="s">
        <v>353</v>
      </c>
      <c r="D173" s="27"/>
      <c r="E173" s="27" t="s">
        <v>348</v>
      </c>
      <c r="F173" s="28" t="s">
        <v>147</v>
      </c>
      <c r="G173" s="23" t="s">
        <v>538</v>
      </c>
      <c r="H173" s="28" t="s">
        <v>326</v>
      </c>
      <c r="I173" s="98">
        <v>153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7">
        <v>119</v>
      </c>
      <c r="U173" s="90">
        <f t="shared" si="10"/>
        <v>119</v>
      </c>
      <c r="V173" s="15">
        <f t="shared" si="11"/>
        <v>18207</v>
      </c>
      <c r="W173" s="16">
        <f t="shared" si="12"/>
        <v>0</v>
      </c>
      <c r="X173" s="17">
        <f t="shared" si="13"/>
        <v>0</v>
      </c>
      <c r="Y173" s="18">
        <f t="shared" si="14"/>
      </c>
    </row>
    <row r="174" spans="1:25" ht="25.5">
      <c r="A174" s="26">
        <v>25211113490</v>
      </c>
      <c r="B174" s="41" t="s">
        <v>499</v>
      </c>
      <c r="C174" s="25" t="s">
        <v>353</v>
      </c>
      <c r="D174" s="27" t="s">
        <v>706</v>
      </c>
      <c r="E174" s="27" t="s">
        <v>348</v>
      </c>
      <c r="F174" s="28" t="s">
        <v>147</v>
      </c>
      <c r="G174" s="23" t="s">
        <v>538</v>
      </c>
      <c r="H174" s="28" t="s">
        <v>326</v>
      </c>
      <c r="I174" s="100">
        <v>264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7">
        <v>100</v>
      </c>
      <c r="U174" s="90">
        <f t="shared" si="10"/>
        <v>100</v>
      </c>
      <c r="V174" s="15">
        <f t="shared" si="11"/>
        <v>26400</v>
      </c>
      <c r="W174" s="16">
        <f t="shared" si="12"/>
        <v>0</v>
      </c>
      <c r="X174" s="17">
        <f t="shared" si="13"/>
        <v>0</v>
      </c>
      <c r="Y174" s="18">
        <f t="shared" si="14"/>
      </c>
    </row>
    <row r="175" spans="1:25" ht="15">
      <c r="A175" s="26">
        <v>25210570470</v>
      </c>
      <c r="B175" s="41" t="s">
        <v>351</v>
      </c>
      <c r="C175" s="25" t="s">
        <v>353</v>
      </c>
      <c r="D175" s="27" t="s">
        <v>156</v>
      </c>
      <c r="E175" s="27" t="s">
        <v>350</v>
      </c>
      <c r="F175" s="28" t="s">
        <v>147</v>
      </c>
      <c r="G175" s="28" t="s">
        <v>334</v>
      </c>
      <c r="H175" s="28" t="s">
        <v>328</v>
      </c>
      <c r="I175" s="96">
        <v>84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7">
        <v>315</v>
      </c>
      <c r="U175" s="90">
        <f t="shared" si="10"/>
        <v>315</v>
      </c>
      <c r="V175" s="15">
        <f t="shared" si="11"/>
        <v>26460</v>
      </c>
      <c r="W175" s="16">
        <f t="shared" si="12"/>
        <v>0</v>
      </c>
      <c r="X175" s="17">
        <f t="shared" si="13"/>
        <v>0</v>
      </c>
      <c r="Y175" s="18">
        <f t="shared" si="14"/>
      </c>
    </row>
    <row r="176" spans="1:25" ht="15">
      <c r="A176" s="26">
        <v>25210500470</v>
      </c>
      <c r="B176" s="41" t="s">
        <v>351</v>
      </c>
      <c r="C176" s="25" t="s">
        <v>353</v>
      </c>
      <c r="D176" s="27" t="s">
        <v>156</v>
      </c>
      <c r="E176" s="27" t="s">
        <v>349</v>
      </c>
      <c r="F176" s="28" t="s">
        <v>147</v>
      </c>
      <c r="G176" s="28" t="s">
        <v>334</v>
      </c>
      <c r="H176" s="28" t="s">
        <v>328</v>
      </c>
      <c r="I176" s="96">
        <v>84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7">
        <v>275</v>
      </c>
      <c r="U176" s="90">
        <f t="shared" si="10"/>
        <v>275</v>
      </c>
      <c r="V176" s="15">
        <f t="shared" si="11"/>
        <v>23100</v>
      </c>
      <c r="W176" s="16">
        <f t="shared" si="12"/>
        <v>0</v>
      </c>
      <c r="X176" s="17">
        <f t="shared" si="13"/>
        <v>0</v>
      </c>
      <c r="Y176" s="18">
        <f t="shared" si="14"/>
      </c>
    </row>
    <row r="177" spans="1:25" ht="15">
      <c r="A177" s="26">
        <v>25210500790</v>
      </c>
      <c r="B177" s="41" t="s">
        <v>351</v>
      </c>
      <c r="C177" s="25" t="s">
        <v>353</v>
      </c>
      <c r="D177" s="27" t="s">
        <v>156</v>
      </c>
      <c r="E177" s="27" t="s">
        <v>348</v>
      </c>
      <c r="F177" s="28" t="s">
        <v>147</v>
      </c>
      <c r="G177" s="28" t="s">
        <v>334</v>
      </c>
      <c r="H177" s="28" t="s">
        <v>328</v>
      </c>
      <c r="I177" s="98">
        <v>153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7">
        <v>144</v>
      </c>
      <c r="U177" s="90">
        <f t="shared" si="10"/>
        <v>144</v>
      </c>
      <c r="V177" s="15">
        <f t="shared" si="11"/>
        <v>22032</v>
      </c>
      <c r="W177" s="16">
        <f t="shared" si="12"/>
        <v>0</v>
      </c>
      <c r="X177" s="17">
        <f t="shared" si="13"/>
        <v>0</v>
      </c>
      <c r="Y177" s="18">
        <f t="shared" si="14"/>
      </c>
    </row>
    <row r="178" spans="1:25" ht="15">
      <c r="A178" s="26">
        <v>25210500490</v>
      </c>
      <c r="B178" s="41" t="s">
        <v>351</v>
      </c>
      <c r="C178" s="25" t="s">
        <v>353</v>
      </c>
      <c r="D178" s="27" t="s">
        <v>156</v>
      </c>
      <c r="E178" s="27" t="s">
        <v>348</v>
      </c>
      <c r="F178" s="28" t="s">
        <v>147</v>
      </c>
      <c r="G178" s="28" t="s">
        <v>334</v>
      </c>
      <c r="H178" s="28" t="s">
        <v>328</v>
      </c>
      <c r="I178" s="100">
        <v>264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7">
        <v>125</v>
      </c>
      <c r="U178" s="90">
        <f t="shared" si="10"/>
        <v>125</v>
      </c>
      <c r="V178" s="15">
        <f t="shared" si="11"/>
        <v>33000</v>
      </c>
      <c r="W178" s="16">
        <f t="shared" si="12"/>
        <v>0</v>
      </c>
      <c r="X178" s="17">
        <f t="shared" si="13"/>
        <v>0</v>
      </c>
      <c r="Y178" s="18">
        <f t="shared" si="14"/>
      </c>
    </row>
    <row r="179" spans="1:25" ht="15">
      <c r="A179" s="26">
        <v>25210400470</v>
      </c>
      <c r="B179" s="41" t="s">
        <v>73</v>
      </c>
      <c r="C179" s="25" t="s">
        <v>353</v>
      </c>
      <c r="D179" s="27"/>
      <c r="E179" s="27" t="s">
        <v>349</v>
      </c>
      <c r="F179" s="28" t="s">
        <v>147</v>
      </c>
      <c r="G179" s="28" t="s">
        <v>265</v>
      </c>
      <c r="H179" s="28" t="s">
        <v>326</v>
      </c>
      <c r="I179" s="96">
        <v>84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7">
        <v>250</v>
      </c>
      <c r="U179" s="90">
        <f t="shared" si="10"/>
        <v>250</v>
      </c>
      <c r="V179" s="15">
        <f t="shared" si="11"/>
        <v>21000</v>
      </c>
      <c r="W179" s="16">
        <f t="shared" si="12"/>
        <v>0</v>
      </c>
      <c r="X179" s="17">
        <f t="shared" si="13"/>
        <v>0</v>
      </c>
      <c r="Y179" s="18">
        <f t="shared" si="14"/>
      </c>
    </row>
    <row r="180" spans="1:25" ht="15">
      <c r="A180" s="26">
        <v>25210400480</v>
      </c>
      <c r="B180" s="41" t="s">
        <v>73</v>
      </c>
      <c r="C180" s="25" t="s">
        <v>353</v>
      </c>
      <c r="D180" s="27"/>
      <c r="E180" s="27" t="s">
        <v>348</v>
      </c>
      <c r="F180" s="28" t="s">
        <v>147</v>
      </c>
      <c r="G180" s="28" t="s">
        <v>265</v>
      </c>
      <c r="H180" s="28" t="s">
        <v>326</v>
      </c>
      <c r="I180" s="98">
        <v>153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7">
        <v>135</v>
      </c>
      <c r="U180" s="90">
        <f t="shared" si="10"/>
        <v>135</v>
      </c>
      <c r="V180" s="15">
        <f t="shared" si="11"/>
        <v>20655</v>
      </c>
      <c r="W180" s="16">
        <f t="shared" si="12"/>
        <v>0</v>
      </c>
      <c r="X180" s="17">
        <f t="shared" si="13"/>
        <v>0</v>
      </c>
      <c r="Y180" s="18">
        <f t="shared" si="14"/>
      </c>
    </row>
    <row r="181" spans="1:25" ht="15">
      <c r="A181" s="26">
        <v>25210302480</v>
      </c>
      <c r="B181" s="41" t="s">
        <v>500</v>
      </c>
      <c r="C181" s="25" t="s">
        <v>353</v>
      </c>
      <c r="D181" s="27"/>
      <c r="E181" s="27" t="s">
        <v>348</v>
      </c>
      <c r="F181" s="28" t="s">
        <v>147</v>
      </c>
      <c r="G181" s="28" t="s">
        <v>273</v>
      </c>
      <c r="H181" s="28"/>
      <c r="I181" s="98">
        <v>153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7">
        <v>150</v>
      </c>
      <c r="U181" s="90">
        <f t="shared" si="10"/>
        <v>150</v>
      </c>
      <c r="V181" s="15">
        <f t="shared" si="11"/>
        <v>22950</v>
      </c>
      <c r="W181" s="16">
        <f t="shared" si="12"/>
        <v>0</v>
      </c>
      <c r="X181" s="17">
        <f t="shared" si="13"/>
        <v>0</v>
      </c>
      <c r="Y181" s="18">
        <f t="shared" si="14"/>
      </c>
    </row>
    <row r="182" spans="1:25" ht="25.5">
      <c r="A182" s="26">
        <v>25211100480</v>
      </c>
      <c r="B182" s="41" t="s">
        <v>74</v>
      </c>
      <c r="C182" s="25" t="s">
        <v>353</v>
      </c>
      <c r="D182" s="27"/>
      <c r="E182" s="27" t="s">
        <v>348</v>
      </c>
      <c r="F182" s="28" t="s">
        <v>147</v>
      </c>
      <c r="G182" s="23" t="s">
        <v>266</v>
      </c>
      <c r="H182" s="28" t="s">
        <v>328</v>
      </c>
      <c r="I182" s="98">
        <v>153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7">
        <v>135</v>
      </c>
      <c r="U182" s="90">
        <f t="shared" si="10"/>
        <v>135</v>
      </c>
      <c r="V182" s="15">
        <f t="shared" si="11"/>
        <v>20655</v>
      </c>
      <c r="W182" s="16">
        <f t="shared" si="12"/>
        <v>0</v>
      </c>
      <c r="X182" s="17">
        <f t="shared" si="13"/>
        <v>0</v>
      </c>
      <c r="Y182" s="18">
        <f t="shared" si="14"/>
      </c>
    </row>
    <row r="183" spans="1:25" ht="25.5">
      <c r="A183" s="26">
        <v>25210300480</v>
      </c>
      <c r="B183" s="41" t="s">
        <v>501</v>
      </c>
      <c r="C183" s="25" t="s">
        <v>353</v>
      </c>
      <c r="D183" s="27" t="s">
        <v>156</v>
      </c>
      <c r="E183" s="27" t="s">
        <v>348</v>
      </c>
      <c r="F183" s="28" t="s">
        <v>147</v>
      </c>
      <c r="G183" s="23" t="s">
        <v>267</v>
      </c>
      <c r="H183" s="28" t="s">
        <v>328</v>
      </c>
      <c r="I183" s="98">
        <v>153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7">
        <v>135</v>
      </c>
      <c r="U183" s="90">
        <f t="shared" si="10"/>
        <v>135</v>
      </c>
      <c r="V183" s="15">
        <f t="shared" si="11"/>
        <v>20655</v>
      </c>
      <c r="W183" s="16">
        <f t="shared" si="12"/>
        <v>0</v>
      </c>
      <c r="X183" s="17">
        <f t="shared" si="13"/>
        <v>0</v>
      </c>
      <c r="Y183" s="18">
        <f t="shared" si="14"/>
      </c>
    </row>
    <row r="184" spans="1:25" ht="15">
      <c r="A184" s="26">
        <v>25211109480</v>
      </c>
      <c r="B184" s="41" t="s">
        <v>502</v>
      </c>
      <c r="C184" s="25" t="s">
        <v>353</v>
      </c>
      <c r="D184" s="27"/>
      <c r="E184" s="27" t="s">
        <v>348</v>
      </c>
      <c r="F184" s="28" t="s">
        <v>147</v>
      </c>
      <c r="G184" s="28" t="s">
        <v>539</v>
      </c>
      <c r="H184" s="28" t="s">
        <v>326</v>
      </c>
      <c r="I184" s="98">
        <v>153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7">
        <v>119</v>
      </c>
      <c r="U184" s="90">
        <f t="shared" si="10"/>
        <v>119</v>
      </c>
      <c r="V184" s="15">
        <f t="shared" si="11"/>
        <v>18207</v>
      </c>
      <c r="W184" s="16">
        <f t="shared" si="12"/>
        <v>0</v>
      </c>
      <c r="X184" s="17">
        <f t="shared" si="13"/>
        <v>0</v>
      </c>
      <c r="Y184" s="18">
        <f t="shared" si="14"/>
      </c>
    </row>
    <row r="185" spans="1:25" ht="15">
      <c r="A185" s="26">
        <v>25211109490</v>
      </c>
      <c r="B185" s="41" t="s">
        <v>502</v>
      </c>
      <c r="C185" s="25" t="s">
        <v>353</v>
      </c>
      <c r="D185" s="27" t="s">
        <v>706</v>
      </c>
      <c r="E185" s="27" t="s">
        <v>348</v>
      </c>
      <c r="F185" s="28" t="s">
        <v>147</v>
      </c>
      <c r="G185" s="28" t="s">
        <v>539</v>
      </c>
      <c r="H185" s="28" t="s">
        <v>326</v>
      </c>
      <c r="I185" s="100">
        <v>264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7">
        <v>100</v>
      </c>
      <c r="U185" s="90">
        <f t="shared" si="10"/>
        <v>100</v>
      </c>
      <c r="V185" s="15">
        <f t="shared" si="11"/>
        <v>26400</v>
      </c>
      <c r="W185" s="16">
        <f t="shared" si="12"/>
        <v>0</v>
      </c>
      <c r="X185" s="17">
        <f t="shared" si="13"/>
        <v>0</v>
      </c>
      <c r="Y185" s="18">
        <f t="shared" si="14"/>
      </c>
    </row>
    <row r="186" spans="1:25" ht="15">
      <c r="A186" s="26">
        <v>25210303480</v>
      </c>
      <c r="B186" s="41" t="s">
        <v>503</v>
      </c>
      <c r="C186" s="25" t="s">
        <v>353</v>
      </c>
      <c r="D186" s="27"/>
      <c r="E186" s="27" t="s">
        <v>348</v>
      </c>
      <c r="F186" s="28" t="s">
        <v>147</v>
      </c>
      <c r="G186" s="28" t="s">
        <v>274</v>
      </c>
      <c r="H186" s="28" t="s">
        <v>326</v>
      </c>
      <c r="I186" s="98">
        <v>153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7">
        <v>119</v>
      </c>
      <c r="U186" s="90">
        <f t="shared" si="10"/>
        <v>119</v>
      </c>
      <c r="V186" s="15">
        <f t="shared" si="11"/>
        <v>18207</v>
      </c>
      <c r="W186" s="16">
        <f t="shared" si="12"/>
        <v>0</v>
      </c>
      <c r="X186" s="17">
        <f t="shared" si="13"/>
        <v>0</v>
      </c>
      <c r="Y186" s="18">
        <f t="shared" si="14"/>
      </c>
    </row>
    <row r="187" spans="1:25" ht="15">
      <c r="A187" s="26">
        <v>25210600480</v>
      </c>
      <c r="B187" s="41" t="s">
        <v>75</v>
      </c>
      <c r="C187" s="25" t="s">
        <v>353</v>
      </c>
      <c r="D187" s="27"/>
      <c r="E187" s="27" t="s">
        <v>348</v>
      </c>
      <c r="F187" s="28" t="s">
        <v>147</v>
      </c>
      <c r="G187" s="28" t="s">
        <v>269</v>
      </c>
      <c r="H187" s="28" t="s">
        <v>326</v>
      </c>
      <c r="I187" s="98">
        <v>153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7">
        <v>135</v>
      </c>
      <c r="U187" s="90">
        <f t="shared" si="10"/>
        <v>135</v>
      </c>
      <c r="V187" s="15">
        <f t="shared" si="11"/>
        <v>20655</v>
      </c>
      <c r="W187" s="16">
        <f t="shared" si="12"/>
        <v>0</v>
      </c>
      <c r="X187" s="17">
        <f t="shared" si="13"/>
        <v>0</v>
      </c>
      <c r="Y187" s="18">
        <f t="shared" si="14"/>
      </c>
    </row>
    <row r="188" spans="1:25" ht="15">
      <c r="A188" s="26">
        <v>25211107470</v>
      </c>
      <c r="B188" s="41" t="s">
        <v>76</v>
      </c>
      <c r="C188" s="25" t="s">
        <v>353</v>
      </c>
      <c r="D188" s="27" t="s">
        <v>156</v>
      </c>
      <c r="E188" s="27" t="s">
        <v>350</v>
      </c>
      <c r="F188" s="28" t="s">
        <v>147</v>
      </c>
      <c r="G188" s="28" t="s">
        <v>268</v>
      </c>
      <c r="H188" s="28" t="s">
        <v>328</v>
      </c>
      <c r="I188" s="96">
        <v>84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7">
        <v>290</v>
      </c>
      <c r="U188" s="90">
        <f t="shared" si="10"/>
        <v>290</v>
      </c>
      <c r="V188" s="15">
        <f t="shared" si="11"/>
        <v>24360</v>
      </c>
      <c r="W188" s="16">
        <f t="shared" si="12"/>
        <v>0</v>
      </c>
      <c r="X188" s="17">
        <f t="shared" si="13"/>
        <v>0</v>
      </c>
      <c r="Y188" s="18">
        <f t="shared" si="14"/>
      </c>
    </row>
    <row r="189" spans="1:25" ht="15">
      <c r="A189" s="26">
        <v>25211103470</v>
      </c>
      <c r="B189" s="41" t="s">
        <v>76</v>
      </c>
      <c r="C189" s="25" t="s">
        <v>353</v>
      </c>
      <c r="D189" s="27" t="s">
        <v>156</v>
      </c>
      <c r="E189" s="27" t="s">
        <v>349</v>
      </c>
      <c r="F189" s="28" t="s">
        <v>147</v>
      </c>
      <c r="G189" s="28" t="s">
        <v>268</v>
      </c>
      <c r="H189" s="28" t="s">
        <v>328</v>
      </c>
      <c r="I189" s="96">
        <v>84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7">
        <v>250</v>
      </c>
      <c r="U189" s="90">
        <f t="shared" si="10"/>
        <v>250</v>
      </c>
      <c r="V189" s="15">
        <f t="shared" si="11"/>
        <v>21000</v>
      </c>
      <c r="W189" s="16">
        <f t="shared" si="12"/>
        <v>0</v>
      </c>
      <c r="X189" s="17">
        <f t="shared" si="13"/>
        <v>0</v>
      </c>
      <c r="Y189" s="18">
        <f t="shared" si="14"/>
      </c>
    </row>
    <row r="190" spans="1:25" ht="15">
      <c r="A190" s="26">
        <v>25211103480</v>
      </c>
      <c r="B190" s="41" t="s">
        <v>76</v>
      </c>
      <c r="C190" s="25" t="s">
        <v>353</v>
      </c>
      <c r="D190" s="27" t="s">
        <v>156</v>
      </c>
      <c r="E190" s="27" t="s">
        <v>348</v>
      </c>
      <c r="F190" s="28" t="s">
        <v>147</v>
      </c>
      <c r="G190" s="28" t="s">
        <v>268</v>
      </c>
      <c r="H190" s="28" t="s">
        <v>328</v>
      </c>
      <c r="I190" s="98">
        <v>153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7">
        <v>119</v>
      </c>
      <c r="U190" s="90">
        <f t="shared" si="10"/>
        <v>119</v>
      </c>
      <c r="V190" s="15">
        <f t="shared" si="11"/>
        <v>18207</v>
      </c>
      <c r="W190" s="16">
        <f t="shared" si="12"/>
        <v>0</v>
      </c>
      <c r="X190" s="17">
        <f t="shared" si="13"/>
        <v>0</v>
      </c>
      <c r="Y190" s="18">
        <f t="shared" si="14"/>
      </c>
    </row>
    <row r="191" spans="1:25" ht="15">
      <c r="A191" s="26">
        <v>25211103490</v>
      </c>
      <c r="B191" s="41" t="s">
        <v>76</v>
      </c>
      <c r="C191" s="25" t="s">
        <v>353</v>
      </c>
      <c r="D191" s="27" t="s">
        <v>156</v>
      </c>
      <c r="E191" s="27" t="s">
        <v>348</v>
      </c>
      <c r="F191" s="28" t="s">
        <v>147</v>
      </c>
      <c r="G191" s="28" t="s">
        <v>268</v>
      </c>
      <c r="H191" s="28" t="s">
        <v>328</v>
      </c>
      <c r="I191" s="100">
        <v>264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7">
        <v>100</v>
      </c>
      <c r="U191" s="90">
        <f t="shared" si="10"/>
        <v>100</v>
      </c>
      <c r="V191" s="15">
        <f t="shared" si="11"/>
        <v>26400</v>
      </c>
      <c r="W191" s="16">
        <f t="shared" si="12"/>
        <v>0</v>
      </c>
      <c r="X191" s="17">
        <f t="shared" si="13"/>
        <v>0</v>
      </c>
      <c r="Y191" s="18">
        <f t="shared" si="14"/>
      </c>
    </row>
    <row r="192" spans="1:25" ht="15">
      <c r="A192" s="26">
        <v>25210001480</v>
      </c>
      <c r="B192" s="41" t="s">
        <v>77</v>
      </c>
      <c r="C192" s="25" t="s">
        <v>353</v>
      </c>
      <c r="D192" s="27"/>
      <c r="E192" s="27" t="s">
        <v>348</v>
      </c>
      <c r="F192" s="28" t="s">
        <v>147</v>
      </c>
      <c r="G192" s="28" t="s">
        <v>270</v>
      </c>
      <c r="H192" s="28" t="s">
        <v>326</v>
      </c>
      <c r="I192" s="98">
        <v>153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7">
        <v>129</v>
      </c>
      <c r="U192" s="90">
        <f t="shared" si="10"/>
        <v>129</v>
      </c>
      <c r="V192" s="15">
        <f t="shared" si="11"/>
        <v>19737</v>
      </c>
      <c r="W192" s="16">
        <f t="shared" si="12"/>
        <v>0</v>
      </c>
      <c r="X192" s="17">
        <f t="shared" si="13"/>
        <v>0</v>
      </c>
      <c r="Y192" s="18">
        <f t="shared" si="14"/>
      </c>
    </row>
    <row r="193" spans="1:25" ht="15">
      <c r="A193" s="26">
        <v>25210203470</v>
      </c>
      <c r="B193" s="41" t="s">
        <v>593</v>
      </c>
      <c r="C193" s="25" t="s">
        <v>353</v>
      </c>
      <c r="D193" s="27"/>
      <c r="E193" s="27" t="s">
        <v>350</v>
      </c>
      <c r="F193" s="28" t="s">
        <v>147</v>
      </c>
      <c r="G193" s="28" t="s">
        <v>272</v>
      </c>
      <c r="H193" s="28" t="s">
        <v>326</v>
      </c>
      <c r="I193" s="96">
        <v>84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7">
        <v>290</v>
      </c>
      <c r="U193" s="90">
        <f t="shared" si="10"/>
        <v>290</v>
      </c>
      <c r="V193" s="15">
        <f t="shared" si="11"/>
        <v>24360</v>
      </c>
      <c r="W193" s="16">
        <f t="shared" si="12"/>
        <v>0</v>
      </c>
      <c r="X193" s="17">
        <f t="shared" si="13"/>
        <v>0</v>
      </c>
      <c r="Y193" s="18">
        <f t="shared" si="14"/>
      </c>
    </row>
    <row r="194" spans="1:25" ht="15">
      <c r="A194" s="26">
        <v>25210200470</v>
      </c>
      <c r="B194" s="41" t="s">
        <v>593</v>
      </c>
      <c r="C194" s="25" t="s">
        <v>353</v>
      </c>
      <c r="D194" s="27"/>
      <c r="E194" s="27" t="s">
        <v>349</v>
      </c>
      <c r="F194" s="28" t="s">
        <v>147</v>
      </c>
      <c r="G194" s="28" t="s">
        <v>272</v>
      </c>
      <c r="H194" s="28" t="s">
        <v>326</v>
      </c>
      <c r="I194" s="96">
        <v>84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7">
        <v>250</v>
      </c>
      <c r="U194" s="90">
        <f t="shared" si="10"/>
        <v>250</v>
      </c>
      <c r="V194" s="15">
        <f t="shared" si="11"/>
        <v>21000</v>
      </c>
      <c r="W194" s="16">
        <f t="shared" si="12"/>
        <v>0</v>
      </c>
      <c r="X194" s="17">
        <f t="shared" si="13"/>
        <v>0</v>
      </c>
      <c r="Y194" s="18">
        <f t="shared" si="14"/>
      </c>
    </row>
    <row r="195" spans="1:25" ht="15">
      <c r="A195" s="26">
        <v>25210200790</v>
      </c>
      <c r="B195" s="41" t="s">
        <v>593</v>
      </c>
      <c r="C195" s="25" t="s">
        <v>353</v>
      </c>
      <c r="D195" s="27"/>
      <c r="E195" s="27" t="s">
        <v>348</v>
      </c>
      <c r="F195" s="28" t="s">
        <v>147</v>
      </c>
      <c r="G195" s="28" t="s">
        <v>272</v>
      </c>
      <c r="H195" s="28" t="s">
        <v>326</v>
      </c>
      <c r="I195" s="98">
        <v>153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7">
        <v>119</v>
      </c>
      <c r="U195" s="90">
        <f t="shared" si="10"/>
        <v>119</v>
      </c>
      <c r="V195" s="15">
        <f t="shared" si="11"/>
        <v>18207</v>
      </c>
      <c r="W195" s="16">
        <f t="shared" si="12"/>
        <v>0</v>
      </c>
      <c r="X195" s="17">
        <f t="shared" si="13"/>
        <v>0</v>
      </c>
      <c r="Y195" s="18">
        <f t="shared" si="14"/>
      </c>
    </row>
    <row r="196" spans="1:25" ht="15">
      <c r="A196" s="26">
        <v>25210200480</v>
      </c>
      <c r="B196" s="41" t="s">
        <v>594</v>
      </c>
      <c r="C196" s="25" t="s">
        <v>353</v>
      </c>
      <c r="D196" s="27"/>
      <c r="E196" s="27" t="s">
        <v>348</v>
      </c>
      <c r="F196" s="28" t="s">
        <v>147</v>
      </c>
      <c r="G196" s="28" t="s">
        <v>271</v>
      </c>
      <c r="H196" s="28" t="s">
        <v>330</v>
      </c>
      <c r="I196" s="98">
        <v>153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7">
        <v>129</v>
      </c>
      <c r="U196" s="90">
        <f t="shared" si="10"/>
        <v>129</v>
      </c>
      <c r="V196" s="15">
        <f t="shared" si="11"/>
        <v>19737</v>
      </c>
      <c r="W196" s="16">
        <f t="shared" si="12"/>
        <v>0</v>
      </c>
      <c r="X196" s="17">
        <f t="shared" si="13"/>
        <v>0</v>
      </c>
      <c r="Y196" s="18">
        <f t="shared" si="14"/>
      </c>
    </row>
    <row r="197" spans="1:25" ht="15">
      <c r="A197" s="26">
        <v>25220600480</v>
      </c>
      <c r="B197" s="41" t="s">
        <v>78</v>
      </c>
      <c r="C197" s="25" t="s">
        <v>353</v>
      </c>
      <c r="D197" s="27"/>
      <c r="E197" s="27" t="s">
        <v>348</v>
      </c>
      <c r="F197" s="28" t="s">
        <v>148</v>
      </c>
      <c r="G197" s="28" t="s">
        <v>314</v>
      </c>
      <c r="H197" s="28"/>
      <c r="I197" s="98">
        <v>153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7">
        <v>136</v>
      </c>
      <c r="U197" s="90">
        <f t="shared" si="10"/>
        <v>136</v>
      </c>
      <c r="V197" s="15">
        <f t="shared" si="11"/>
        <v>20808</v>
      </c>
      <c r="W197" s="16">
        <f t="shared" si="12"/>
        <v>0</v>
      </c>
      <c r="X197" s="17">
        <f t="shared" si="13"/>
        <v>0</v>
      </c>
      <c r="Y197" s="18">
        <f t="shared" si="14"/>
      </c>
    </row>
    <row r="198" spans="1:25" ht="15">
      <c r="A198" s="26">
        <v>24350100490</v>
      </c>
      <c r="B198" s="41" t="s">
        <v>504</v>
      </c>
      <c r="C198" s="25" t="s">
        <v>353</v>
      </c>
      <c r="D198" s="27"/>
      <c r="E198" s="27" t="s">
        <v>347</v>
      </c>
      <c r="F198" s="28" t="s">
        <v>540</v>
      </c>
      <c r="G198" s="28" t="s">
        <v>541</v>
      </c>
      <c r="H198" s="28" t="s">
        <v>325</v>
      </c>
      <c r="I198" s="100">
        <v>264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7">
        <v>47</v>
      </c>
      <c r="U198" s="90">
        <f t="shared" si="10"/>
        <v>47</v>
      </c>
      <c r="V198" s="15">
        <f t="shared" si="11"/>
        <v>12408</v>
      </c>
      <c r="W198" s="16">
        <f t="shared" si="12"/>
        <v>0</v>
      </c>
      <c r="X198" s="17">
        <f t="shared" si="13"/>
        <v>0</v>
      </c>
      <c r="Y198" s="18">
        <f t="shared" si="14"/>
      </c>
    </row>
    <row r="199" spans="1:25" ht="15">
      <c r="A199" s="26">
        <v>24060100480</v>
      </c>
      <c r="B199" s="41" t="s">
        <v>79</v>
      </c>
      <c r="C199" s="25" t="s">
        <v>353</v>
      </c>
      <c r="D199" s="27"/>
      <c r="E199" s="27" t="s">
        <v>348</v>
      </c>
      <c r="F199" s="28" t="s">
        <v>149</v>
      </c>
      <c r="G199" s="28" t="s">
        <v>315</v>
      </c>
      <c r="H199" s="28"/>
      <c r="I199" s="98">
        <v>153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7">
        <v>136</v>
      </c>
      <c r="U199" s="90">
        <f t="shared" si="10"/>
        <v>136</v>
      </c>
      <c r="V199" s="15">
        <f t="shared" si="11"/>
        <v>20808</v>
      </c>
      <c r="W199" s="16">
        <f t="shared" si="12"/>
        <v>0</v>
      </c>
      <c r="X199" s="17">
        <f t="shared" si="13"/>
        <v>0</v>
      </c>
      <c r="Y199" s="18">
        <f t="shared" si="14"/>
      </c>
    </row>
    <row r="200" spans="1:25" ht="15">
      <c r="A200" s="101"/>
      <c r="B200" s="31"/>
      <c r="C200" s="30"/>
      <c r="D200" s="30"/>
      <c r="E200" s="30"/>
      <c r="F200" s="31"/>
      <c r="G200" s="29"/>
      <c r="H200" s="31"/>
      <c r="I200" s="22"/>
      <c r="J200" s="103" t="s">
        <v>382</v>
      </c>
      <c r="K200" s="103" t="s">
        <v>383</v>
      </c>
      <c r="L200" s="103" t="s">
        <v>384</v>
      </c>
      <c r="M200" s="103" t="s">
        <v>385</v>
      </c>
      <c r="N200" s="103" t="s">
        <v>386</v>
      </c>
      <c r="O200" s="103" t="s">
        <v>387</v>
      </c>
      <c r="P200" s="103" t="s">
        <v>388</v>
      </c>
      <c r="Q200" s="103" t="s">
        <v>389</v>
      </c>
      <c r="R200" s="103" t="s">
        <v>390</v>
      </c>
      <c r="S200" s="103" t="s">
        <v>391</v>
      </c>
      <c r="T200" s="7"/>
      <c r="U200" s="90">
        <f t="shared" si="10"/>
        <v>0</v>
      </c>
      <c r="V200" s="15">
        <f t="shared" si="11"/>
      </c>
      <c r="W200" s="16">
        <f t="shared" si="12"/>
      </c>
      <c r="X200" s="17">
        <f t="shared" si="13"/>
      </c>
      <c r="Y200" s="18"/>
    </row>
    <row r="201" spans="1:25" ht="15">
      <c r="A201" s="26">
        <v>23743002480</v>
      </c>
      <c r="B201" s="41" t="s">
        <v>80</v>
      </c>
      <c r="C201" s="25" t="s">
        <v>353</v>
      </c>
      <c r="D201" s="27"/>
      <c r="E201" s="27" t="s">
        <v>348</v>
      </c>
      <c r="F201" s="28" t="s">
        <v>177</v>
      </c>
      <c r="G201" s="28" t="s">
        <v>275</v>
      </c>
      <c r="H201" s="28"/>
      <c r="I201" s="98">
        <v>153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7">
        <v>150</v>
      </c>
      <c r="U201" s="90">
        <f t="shared" si="10"/>
        <v>150</v>
      </c>
      <c r="V201" s="15">
        <f t="shared" si="11"/>
        <v>22950</v>
      </c>
      <c r="W201" s="16">
        <f t="shared" si="12"/>
        <v>0</v>
      </c>
      <c r="X201" s="17">
        <f t="shared" si="13"/>
        <v>0</v>
      </c>
      <c r="Y201" s="18">
        <f t="shared" si="14"/>
      </c>
    </row>
    <row r="202" spans="1:25" ht="15">
      <c r="A202" s="26">
        <v>23740100480</v>
      </c>
      <c r="B202" s="41" t="s">
        <v>81</v>
      </c>
      <c r="C202" s="25" t="s">
        <v>353</v>
      </c>
      <c r="D202" s="27"/>
      <c r="E202" s="27" t="s">
        <v>348</v>
      </c>
      <c r="F202" s="28" t="s">
        <v>177</v>
      </c>
      <c r="G202" s="28" t="s">
        <v>276</v>
      </c>
      <c r="H202" s="28" t="s">
        <v>332</v>
      </c>
      <c r="I202" s="98">
        <v>153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7">
        <v>130</v>
      </c>
      <c r="U202" s="90">
        <f t="shared" si="10"/>
        <v>130</v>
      </c>
      <c r="V202" s="15">
        <f t="shared" si="11"/>
        <v>19890</v>
      </c>
      <c r="W202" s="16">
        <f t="shared" si="12"/>
        <v>0</v>
      </c>
      <c r="X202" s="17">
        <f t="shared" si="13"/>
        <v>0</v>
      </c>
      <c r="Y202" s="18">
        <f t="shared" si="14"/>
      </c>
    </row>
    <row r="203" spans="1:25" ht="15">
      <c r="A203" s="26">
        <v>23740200480</v>
      </c>
      <c r="B203" s="41" t="s">
        <v>82</v>
      </c>
      <c r="C203" s="25" t="s">
        <v>353</v>
      </c>
      <c r="D203" s="27"/>
      <c r="E203" s="27" t="s">
        <v>348</v>
      </c>
      <c r="F203" s="28" t="s">
        <v>177</v>
      </c>
      <c r="G203" s="28" t="s">
        <v>277</v>
      </c>
      <c r="H203" s="28" t="s">
        <v>332</v>
      </c>
      <c r="I203" s="98">
        <v>153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7">
        <v>119</v>
      </c>
      <c r="U203" s="90">
        <f t="shared" si="10"/>
        <v>119</v>
      </c>
      <c r="V203" s="15">
        <f t="shared" si="11"/>
        <v>18207</v>
      </c>
      <c r="W203" s="16">
        <f t="shared" si="12"/>
        <v>0</v>
      </c>
      <c r="X203" s="17">
        <f t="shared" si="13"/>
        <v>0</v>
      </c>
      <c r="Y203" s="18">
        <f t="shared" si="14"/>
      </c>
    </row>
    <row r="204" spans="1:25" ht="15">
      <c r="A204" s="26">
        <v>23740304480</v>
      </c>
      <c r="B204" s="41" t="s">
        <v>83</v>
      </c>
      <c r="C204" s="25" t="s">
        <v>353</v>
      </c>
      <c r="D204" s="27" t="s">
        <v>156</v>
      </c>
      <c r="E204" s="27" t="s">
        <v>348</v>
      </c>
      <c r="F204" s="28" t="s">
        <v>178</v>
      </c>
      <c r="G204" s="28" t="s">
        <v>278</v>
      </c>
      <c r="H204" s="28"/>
      <c r="I204" s="98">
        <v>153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7">
        <v>136</v>
      </c>
      <c r="U204" s="90">
        <f aca="true" t="shared" si="15" ref="U204:U263">T204*(1-V$15)</f>
        <v>136</v>
      </c>
      <c r="V204" s="15">
        <f t="shared" si="11"/>
        <v>20808</v>
      </c>
      <c r="W204" s="16">
        <f t="shared" si="12"/>
        <v>0</v>
      </c>
      <c r="X204" s="17">
        <f t="shared" si="13"/>
        <v>0</v>
      </c>
      <c r="Y204" s="18">
        <f t="shared" si="14"/>
      </c>
    </row>
    <row r="205" spans="1:25" ht="15">
      <c r="A205" s="26">
        <v>23743300480</v>
      </c>
      <c r="B205" s="41" t="s">
        <v>84</v>
      </c>
      <c r="C205" s="25" t="s">
        <v>353</v>
      </c>
      <c r="D205" s="27"/>
      <c r="E205" s="27" t="s">
        <v>348</v>
      </c>
      <c r="F205" s="28" t="s">
        <v>178</v>
      </c>
      <c r="G205" s="28" t="s">
        <v>279</v>
      </c>
      <c r="H205" s="28"/>
      <c r="I205" s="98">
        <v>153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7">
        <v>136</v>
      </c>
      <c r="U205" s="90">
        <f t="shared" si="15"/>
        <v>136</v>
      </c>
      <c r="V205" s="15">
        <f t="shared" si="11"/>
        <v>20808</v>
      </c>
      <c r="W205" s="16">
        <f t="shared" si="12"/>
        <v>0</v>
      </c>
      <c r="X205" s="17">
        <f t="shared" si="13"/>
        <v>0</v>
      </c>
      <c r="Y205" s="18">
        <f t="shared" si="14"/>
      </c>
    </row>
    <row r="206" spans="1:25" ht="25.5">
      <c r="A206" s="26">
        <v>23741600470</v>
      </c>
      <c r="B206" s="41" t="s">
        <v>85</v>
      </c>
      <c r="C206" s="25" t="s">
        <v>353</v>
      </c>
      <c r="D206" s="27" t="s">
        <v>156</v>
      </c>
      <c r="E206" s="27" t="s">
        <v>350</v>
      </c>
      <c r="F206" s="28" t="s">
        <v>178</v>
      </c>
      <c r="G206" s="23" t="s">
        <v>281</v>
      </c>
      <c r="H206" s="28"/>
      <c r="I206" s="96">
        <v>84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7">
        <v>250</v>
      </c>
      <c r="U206" s="90">
        <f t="shared" si="15"/>
        <v>250</v>
      </c>
      <c r="V206" s="15">
        <f t="shared" si="11"/>
        <v>21000</v>
      </c>
      <c r="W206" s="16">
        <f t="shared" si="12"/>
        <v>0</v>
      </c>
      <c r="X206" s="17">
        <f t="shared" si="13"/>
        <v>0</v>
      </c>
      <c r="Y206" s="18">
        <f t="shared" si="14"/>
      </c>
    </row>
    <row r="207" spans="1:25" ht="25.5">
      <c r="A207" s="26">
        <v>23741600480</v>
      </c>
      <c r="B207" s="41" t="s">
        <v>85</v>
      </c>
      <c r="C207" s="25" t="s">
        <v>353</v>
      </c>
      <c r="D207" s="27" t="s">
        <v>156</v>
      </c>
      <c r="E207" s="27" t="s">
        <v>348</v>
      </c>
      <c r="F207" s="28" t="s">
        <v>178</v>
      </c>
      <c r="G207" s="23" t="s">
        <v>281</v>
      </c>
      <c r="H207" s="28"/>
      <c r="I207" s="98">
        <v>153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7">
        <v>136</v>
      </c>
      <c r="U207" s="90">
        <f t="shared" si="15"/>
        <v>136</v>
      </c>
      <c r="V207" s="15">
        <f t="shared" si="11"/>
        <v>20808</v>
      </c>
      <c r="W207" s="16">
        <f t="shared" si="12"/>
        <v>0</v>
      </c>
      <c r="X207" s="17">
        <f t="shared" si="13"/>
        <v>0</v>
      </c>
      <c r="Y207" s="18">
        <f t="shared" si="14"/>
      </c>
    </row>
    <row r="208" spans="1:25" ht="15">
      <c r="A208" s="26">
        <v>23740500470</v>
      </c>
      <c r="B208" s="41" t="s">
        <v>86</v>
      </c>
      <c r="C208" s="25" t="s">
        <v>353</v>
      </c>
      <c r="D208" s="27" t="s">
        <v>156</v>
      </c>
      <c r="E208" s="27" t="s">
        <v>350</v>
      </c>
      <c r="F208" s="28" t="s">
        <v>178</v>
      </c>
      <c r="G208" s="28" t="s">
        <v>701</v>
      </c>
      <c r="H208" s="28" t="s">
        <v>330</v>
      </c>
      <c r="I208" s="96">
        <v>84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7">
        <v>250</v>
      </c>
      <c r="U208" s="90">
        <f t="shared" si="15"/>
        <v>250</v>
      </c>
      <c r="V208" s="15">
        <f t="shared" si="11"/>
        <v>21000</v>
      </c>
      <c r="W208" s="16">
        <f t="shared" si="12"/>
        <v>0</v>
      </c>
      <c r="X208" s="17">
        <f t="shared" si="13"/>
        <v>0</v>
      </c>
      <c r="Y208" s="18">
        <f t="shared" si="14"/>
      </c>
    </row>
    <row r="209" spans="1:25" ht="15">
      <c r="A209" s="26">
        <v>23740500790</v>
      </c>
      <c r="B209" s="41" t="s">
        <v>86</v>
      </c>
      <c r="C209" s="25" t="s">
        <v>353</v>
      </c>
      <c r="D209" s="27" t="s">
        <v>156</v>
      </c>
      <c r="E209" s="27" t="s">
        <v>348</v>
      </c>
      <c r="F209" s="28" t="s">
        <v>178</v>
      </c>
      <c r="G209" s="28" t="s">
        <v>701</v>
      </c>
      <c r="H209" s="28" t="s">
        <v>330</v>
      </c>
      <c r="I209" s="98">
        <v>153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7">
        <v>119</v>
      </c>
      <c r="U209" s="90">
        <f t="shared" si="15"/>
        <v>119</v>
      </c>
      <c r="V209" s="15">
        <f t="shared" si="11"/>
        <v>18207</v>
      </c>
      <c r="W209" s="16">
        <f t="shared" si="12"/>
        <v>0</v>
      </c>
      <c r="X209" s="17">
        <f t="shared" si="13"/>
        <v>0</v>
      </c>
      <c r="Y209" s="18">
        <f t="shared" si="14"/>
      </c>
    </row>
    <row r="210" spans="1:25" ht="15">
      <c r="A210" s="26">
        <v>23740400480</v>
      </c>
      <c r="B210" s="41" t="s">
        <v>87</v>
      </c>
      <c r="C210" s="25" t="s">
        <v>353</v>
      </c>
      <c r="D210" s="27"/>
      <c r="E210" s="27" t="s">
        <v>348</v>
      </c>
      <c r="F210" s="28" t="s">
        <v>178</v>
      </c>
      <c r="G210" s="28" t="s">
        <v>282</v>
      </c>
      <c r="H210" s="28" t="s">
        <v>330</v>
      </c>
      <c r="I210" s="98">
        <v>153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7">
        <v>168</v>
      </c>
      <c r="U210" s="90">
        <f t="shared" si="15"/>
        <v>168</v>
      </c>
      <c r="V210" s="15">
        <f t="shared" si="11"/>
        <v>25704</v>
      </c>
      <c r="W210" s="16">
        <f t="shared" si="12"/>
        <v>0</v>
      </c>
      <c r="X210" s="17">
        <f t="shared" si="13"/>
        <v>0</v>
      </c>
      <c r="Y210" s="18">
        <f t="shared" si="14"/>
      </c>
    </row>
    <row r="211" spans="1:25" ht="15">
      <c r="A211" s="26">
        <v>23740700480</v>
      </c>
      <c r="B211" s="41" t="s">
        <v>88</v>
      </c>
      <c r="C211" s="25" t="s">
        <v>353</v>
      </c>
      <c r="D211" s="27"/>
      <c r="E211" s="27" t="s">
        <v>348</v>
      </c>
      <c r="F211" s="28" t="s">
        <v>178</v>
      </c>
      <c r="G211" s="28" t="s">
        <v>283</v>
      </c>
      <c r="H211" s="28"/>
      <c r="I211" s="98">
        <v>153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7">
        <v>130</v>
      </c>
      <c r="U211" s="90">
        <f t="shared" si="15"/>
        <v>130</v>
      </c>
      <c r="V211" s="15">
        <f t="shared" si="11"/>
        <v>19890</v>
      </c>
      <c r="W211" s="16">
        <f t="shared" si="12"/>
        <v>0</v>
      </c>
      <c r="X211" s="17">
        <f t="shared" si="13"/>
        <v>0</v>
      </c>
      <c r="Y211" s="18">
        <f t="shared" si="14"/>
      </c>
    </row>
    <row r="212" spans="1:25" ht="15">
      <c r="A212" s="26">
        <v>23740900480</v>
      </c>
      <c r="B212" s="41" t="s">
        <v>89</v>
      </c>
      <c r="C212" s="25" t="s">
        <v>353</v>
      </c>
      <c r="D212" s="27"/>
      <c r="E212" s="27" t="s">
        <v>348</v>
      </c>
      <c r="F212" s="28" t="s">
        <v>178</v>
      </c>
      <c r="G212" s="28" t="s">
        <v>284</v>
      </c>
      <c r="H212" s="28" t="s">
        <v>329</v>
      </c>
      <c r="I212" s="98">
        <v>153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7">
        <v>119</v>
      </c>
      <c r="U212" s="90">
        <f t="shared" si="15"/>
        <v>119</v>
      </c>
      <c r="V212" s="15">
        <f t="shared" si="11"/>
        <v>18207</v>
      </c>
      <c r="W212" s="16">
        <f t="shared" si="12"/>
        <v>0</v>
      </c>
      <c r="X212" s="17">
        <f t="shared" si="13"/>
        <v>0</v>
      </c>
      <c r="Y212" s="18">
        <f t="shared" si="14"/>
      </c>
    </row>
    <row r="213" spans="1:25" ht="25.5">
      <c r="A213" s="26">
        <v>23740800480</v>
      </c>
      <c r="B213" s="41" t="s">
        <v>90</v>
      </c>
      <c r="C213" s="25" t="s">
        <v>353</v>
      </c>
      <c r="D213" s="27"/>
      <c r="E213" s="27" t="s">
        <v>348</v>
      </c>
      <c r="F213" s="28" t="s">
        <v>178</v>
      </c>
      <c r="G213" s="23" t="s">
        <v>280</v>
      </c>
      <c r="H213" s="28"/>
      <c r="I213" s="98">
        <v>153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7">
        <v>119</v>
      </c>
      <c r="U213" s="90">
        <f t="shared" si="15"/>
        <v>119</v>
      </c>
      <c r="V213" s="15">
        <f t="shared" si="11"/>
        <v>18207</v>
      </c>
      <c r="W213" s="16">
        <f t="shared" si="12"/>
        <v>0</v>
      </c>
      <c r="X213" s="17">
        <f t="shared" si="13"/>
        <v>0</v>
      </c>
      <c r="Y213" s="18">
        <f t="shared" si="14"/>
      </c>
    </row>
    <row r="214" spans="1:25" ht="15">
      <c r="A214" s="26">
        <v>24100000480</v>
      </c>
      <c r="B214" s="41" t="s">
        <v>91</v>
      </c>
      <c r="C214" s="25" t="s">
        <v>353</v>
      </c>
      <c r="D214" s="27"/>
      <c r="E214" s="27" t="s">
        <v>348</v>
      </c>
      <c r="F214" s="28" t="s">
        <v>151</v>
      </c>
      <c r="G214" s="28" t="s">
        <v>338</v>
      </c>
      <c r="H214" s="28" t="s">
        <v>327</v>
      </c>
      <c r="I214" s="98">
        <v>153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7">
        <v>119</v>
      </c>
      <c r="U214" s="90">
        <f t="shared" si="15"/>
        <v>119</v>
      </c>
      <c r="V214" s="15">
        <f t="shared" si="11"/>
        <v>18207</v>
      </c>
      <c r="W214" s="16">
        <f t="shared" si="12"/>
        <v>0</v>
      </c>
      <c r="X214" s="17">
        <f t="shared" si="13"/>
        <v>0</v>
      </c>
      <c r="Y214" s="18">
        <f t="shared" si="14"/>
      </c>
    </row>
    <row r="215" spans="1:25" ht="15">
      <c r="A215" s="26">
        <v>24102000480</v>
      </c>
      <c r="B215" s="41" t="s">
        <v>92</v>
      </c>
      <c r="C215" s="25" t="s">
        <v>353</v>
      </c>
      <c r="D215" s="27"/>
      <c r="E215" s="27" t="s">
        <v>348</v>
      </c>
      <c r="F215" s="28" t="s">
        <v>150</v>
      </c>
      <c r="G215" s="28" t="s">
        <v>316</v>
      </c>
      <c r="H215" s="28"/>
      <c r="I215" s="98">
        <v>153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7">
        <v>119</v>
      </c>
      <c r="U215" s="90">
        <f t="shared" si="15"/>
        <v>119</v>
      </c>
      <c r="V215" s="15">
        <f t="shared" si="11"/>
        <v>18207</v>
      </c>
      <c r="W215" s="16">
        <f t="shared" si="12"/>
        <v>0</v>
      </c>
      <c r="X215" s="17">
        <f t="shared" si="13"/>
        <v>0</v>
      </c>
      <c r="Y215" s="18">
        <f t="shared" si="14"/>
      </c>
    </row>
    <row r="216" spans="1:25" ht="25.5">
      <c r="A216" s="26">
        <v>24960300480</v>
      </c>
      <c r="B216" s="41" t="s">
        <v>505</v>
      </c>
      <c r="C216" s="25" t="s">
        <v>353</v>
      </c>
      <c r="D216" s="27" t="s">
        <v>156</v>
      </c>
      <c r="E216" s="27" t="s">
        <v>348</v>
      </c>
      <c r="F216" s="28" t="s">
        <v>180</v>
      </c>
      <c r="G216" s="23" t="s">
        <v>317</v>
      </c>
      <c r="H216" s="28" t="s">
        <v>335</v>
      </c>
      <c r="I216" s="98">
        <v>153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7">
        <v>148</v>
      </c>
      <c r="U216" s="90">
        <f t="shared" si="15"/>
        <v>148</v>
      </c>
      <c r="V216" s="15">
        <f aca="true" t="shared" si="16" ref="V216:V279">IF(ISBLANK(I216),"",U216*I216)</f>
        <v>22644</v>
      </c>
      <c r="W216" s="16">
        <f aca="true" t="shared" si="17" ref="W216:W279">IF(I216=0,"",SUM(J216:S216))</f>
        <v>0</v>
      </c>
      <c r="X216" s="17">
        <f aca="true" t="shared" si="18" ref="X216:X279">IF(I216=0,"",SUM(W216*V216))</f>
        <v>0</v>
      </c>
      <c r="Y216" s="18">
        <f aca="true" t="shared" si="19" ref="Y216:Y279">IF(W216=0,"",I216*W216)</f>
      </c>
    </row>
    <row r="217" spans="1:25" ht="15">
      <c r="A217" s="26">
        <v>24960200480</v>
      </c>
      <c r="B217" s="41" t="s">
        <v>93</v>
      </c>
      <c r="C217" s="25" t="s">
        <v>353</v>
      </c>
      <c r="D217" s="27"/>
      <c r="E217" s="27" t="s">
        <v>347</v>
      </c>
      <c r="F217" s="28" t="s">
        <v>185</v>
      </c>
      <c r="G217" s="28" t="s">
        <v>319</v>
      </c>
      <c r="H217" s="28"/>
      <c r="I217" s="98">
        <v>153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7">
        <v>61</v>
      </c>
      <c r="U217" s="90">
        <f t="shared" si="15"/>
        <v>61</v>
      </c>
      <c r="V217" s="15">
        <f t="shared" si="16"/>
        <v>9333</v>
      </c>
      <c r="W217" s="16">
        <f t="shared" si="17"/>
        <v>0</v>
      </c>
      <c r="X217" s="17">
        <f t="shared" si="18"/>
        <v>0</v>
      </c>
      <c r="Y217" s="18">
        <f t="shared" si="19"/>
      </c>
    </row>
    <row r="218" spans="1:25" ht="15">
      <c r="A218" s="26">
        <v>24960400470</v>
      </c>
      <c r="B218" s="41" t="s">
        <v>94</v>
      </c>
      <c r="C218" s="25" t="s">
        <v>353</v>
      </c>
      <c r="D218" s="27" t="s">
        <v>156</v>
      </c>
      <c r="E218" s="27" t="s">
        <v>350</v>
      </c>
      <c r="F218" s="28" t="s">
        <v>184</v>
      </c>
      <c r="G218" s="28" t="s">
        <v>318</v>
      </c>
      <c r="H218" s="28" t="s">
        <v>330</v>
      </c>
      <c r="I218" s="96">
        <v>84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7">
        <v>265</v>
      </c>
      <c r="U218" s="90">
        <f t="shared" si="15"/>
        <v>265</v>
      </c>
      <c r="V218" s="15">
        <f t="shared" si="16"/>
        <v>22260</v>
      </c>
      <c r="W218" s="16">
        <f t="shared" si="17"/>
        <v>0</v>
      </c>
      <c r="X218" s="17">
        <f t="shared" si="18"/>
        <v>0</v>
      </c>
      <c r="Y218" s="18">
        <f t="shared" si="19"/>
      </c>
    </row>
    <row r="219" spans="1:25" ht="15">
      <c r="A219" s="26">
        <v>24960400480</v>
      </c>
      <c r="B219" s="41" t="s">
        <v>94</v>
      </c>
      <c r="C219" s="25" t="s">
        <v>353</v>
      </c>
      <c r="D219" s="27" t="s">
        <v>156</v>
      </c>
      <c r="E219" s="27" t="s">
        <v>348</v>
      </c>
      <c r="F219" s="28" t="s">
        <v>184</v>
      </c>
      <c r="G219" s="28" t="s">
        <v>318</v>
      </c>
      <c r="H219" s="28" t="s">
        <v>330</v>
      </c>
      <c r="I219" s="98">
        <v>153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7">
        <v>130</v>
      </c>
      <c r="U219" s="90">
        <f t="shared" si="15"/>
        <v>130</v>
      </c>
      <c r="V219" s="15">
        <f t="shared" si="16"/>
        <v>19890</v>
      </c>
      <c r="W219" s="16">
        <f t="shared" si="17"/>
        <v>0</v>
      </c>
      <c r="X219" s="17">
        <f t="shared" si="18"/>
        <v>0</v>
      </c>
      <c r="Y219" s="18">
        <f t="shared" si="19"/>
      </c>
    </row>
    <row r="220" spans="1:25" ht="15">
      <c r="A220" s="26">
        <v>24120000480</v>
      </c>
      <c r="B220" s="41" t="s">
        <v>95</v>
      </c>
      <c r="C220" s="25" t="s">
        <v>353</v>
      </c>
      <c r="D220" s="27" t="s">
        <v>156</v>
      </c>
      <c r="E220" s="27" t="s">
        <v>348</v>
      </c>
      <c r="F220" s="28" t="s">
        <v>166</v>
      </c>
      <c r="G220" s="28" t="s">
        <v>320</v>
      </c>
      <c r="H220" s="28" t="s">
        <v>335</v>
      </c>
      <c r="I220" s="98">
        <v>153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7">
        <v>136</v>
      </c>
      <c r="U220" s="90">
        <f t="shared" si="15"/>
        <v>136</v>
      </c>
      <c r="V220" s="15">
        <f t="shared" si="16"/>
        <v>20808</v>
      </c>
      <c r="W220" s="16">
        <f t="shared" si="17"/>
        <v>0</v>
      </c>
      <c r="X220" s="17">
        <f t="shared" si="18"/>
        <v>0</v>
      </c>
      <c r="Y220" s="18">
        <f t="shared" si="19"/>
      </c>
    </row>
    <row r="221" spans="1:25" ht="15">
      <c r="A221" s="26">
        <v>24120102480</v>
      </c>
      <c r="B221" s="41" t="s">
        <v>506</v>
      </c>
      <c r="C221" s="25" t="s">
        <v>353</v>
      </c>
      <c r="D221" s="27"/>
      <c r="E221" s="27" t="s">
        <v>348</v>
      </c>
      <c r="F221" s="28" t="s">
        <v>166</v>
      </c>
      <c r="G221" s="28" t="s">
        <v>264</v>
      </c>
      <c r="H221" s="28" t="s">
        <v>335</v>
      </c>
      <c r="I221" s="98">
        <v>153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7">
        <v>136</v>
      </c>
      <c r="U221" s="90">
        <f t="shared" si="15"/>
        <v>136</v>
      </c>
      <c r="V221" s="15">
        <f t="shared" si="16"/>
        <v>20808</v>
      </c>
      <c r="W221" s="16">
        <f t="shared" si="17"/>
        <v>0</v>
      </c>
      <c r="X221" s="17">
        <f t="shared" si="18"/>
        <v>0</v>
      </c>
      <c r="Y221" s="18">
        <f t="shared" si="19"/>
      </c>
    </row>
    <row r="222" spans="1:25" ht="15">
      <c r="A222" s="26">
        <v>22901000480</v>
      </c>
      <c r="B222" s="41" t="s">
        <v>96</v>
      </c>
      <c r="C222" s="25" t="s">
        <v>353</v>
      </c>
      <c r="D222" s="27"/>
      <c r="E222" s="27" t="s">
        <v>348</v>
      </c>
      <c r="F222" s="28" t="s">
        <v>154</v>
      </c>
      <c r="G222" s="28" t="s">
        <v>321</v>
      </c>
      <c r="H222" s="28" t="s">
        <v>336</v>
      </c>
      <c r="I222" s="98">
        <v>153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7">
        <v>136</v>
      </c>
      <c r="U222" s="90">
        <f t="shared" si="15"/>
        <v>136</v>
      </c>
      <c r="V222" s="15">
        <f t="shared" si="16"/>
        <v>20808</v>
      </c>
      <c r="W222" s="16">
        <f t="shared" si="17"/>
        <v>0</v>
      </c>
      <c r="X222" s="17">
        <f t="shared" si="18"/>
        <v>0</v>
      </c>
      <c r="Y222" s="18">
        <f t="shared" si="19"/>
      </c>
    </row>
    <row r="223" spans="1:25" ht="15">
      <c r="A223" s="101"/>
      <c r="B223" s="31"/>
      <c r="C223" s="30"/>
      <c r="D223" s="30"/>
      <c r="E223" s="30"/>
      <c r="F223" s="31"/>
      <c r="G223" s="29"/>
      <c r="H223" s="31"/>
      <c r="I223" s="22"/>
      <c r="J223" s="103" t="s">
        <v>382</v>
      </c>
      <c r="K223" s="103" t="s">
        <v>383</v>
      </c>
      <c r="L223" s="103" t="s">
        <v>384</v>
      </c>
      <c r="M223" s="103" t="s">
        <v>385</v>
      </c>
      <c r="N223" s="103" t="s">
        <v>386</v>
      </c>
      <c r="O223" s="103" t="s">
        <v>387</v>
      </c>
      <c r="P223" s="103" t="s">
        <v>388</v>
      </c>
      <c r="Q223" s="103" t="s">
        <v>389</v>
      </c>
      <c r="R223" s="103" t="s">
        <v>390</v>
      </c>
      <c r="S223" s="103" t="s">
        <v>391</v>
      </c>
      <c r="T223" s="7"/>
      <c r="U223" s="90">
        <f t="shared" si="15"/>
        <v>0</v>
      </c>
      <c r="V223" s="15">
        <f t="shared" si="16"/>
      </c>
      <c r="W223" s="16">
        <f t="shared" si="17"/>
      </c>
      <c r="X223" s="17">
        <f t="shared" si="18"/>
      </c>
      <c r="Y223" s="18"/>
    </row>
    <row r="224" spans="1:25" ht="15">
      <c r="A224" s="26">
        <v>25092002480</v>
      </c>
      <c r="B224" s="41" t="s">
        <v>461</v>
      </c>
      <c r="C224" s="25" t="s">
        <v>353</v>
      </c>
      <c r="D224" s="27"/>
      <c r="E224" s="27" t="s">
        <v>348</v>
      </c>
      <c r="F224" s="28" t="s">
        <v>167</v>
      </c>
      <c r="G224" s="28" t="s">
        <v>285</v>
      </c>
      <c r="H224" s="28"/>
      <c r="I224" s="98">
        <v>153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7">
        <v>167</v>
      </c>
      <c r="U224" s="90">
        <f t="shared" si="15"/>
        <v>167</v>
      </c>
      <c r="V224" s="15">
        <f t="shared" si="16"/>
        <v>25551</v>
      </c>
      <c r="W224" s="16">
        <f t="shared" si="17"/>
        <v>0</v>
      </c>
      <c r="X224" s="17">
        <f t="shared" si="18"/>
        <v>0</v>
      </c>
      <c r="Y224" s="18">
        <f t="shared" si="19"/>
      </c>
    </row>
    <row r="225" spans="1:25" ht="15">
      <c r="A225" s="26">
        <v>25090100470</v>
      </c>
      <c r="B225" s="41" t="s">
        <v>97</v>
      </c>
      <c r="C225" s="25" t="s">
        <v>353</v>
      </c>
      <c r="D225" s="27" t="s">
        <v>156</v>
      </c>
      <c r="E225" s="27" t="s">
        <v>350</v>
      </c>
      <c r="F225" s="28" t="s">
        <v>152</v>
      </c>
      <c r="G225" s="28" t="s">
        <v>286</v>
      </c>
      <c r="H225" s="28"/>
      <c r="I225" s="96">
        <v>84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7">
        <v>265</v>
      </c>
      <c r="U225" s="90">
        <f t="shared" si="15"/>
        <v>265</v>
      </c>
      <c r="V225" s="15">
        <f t="shared" si="16"/>
        <v>22260</v>
      </c>
      <c r="W225" s="16">
        <f t="shared" si="17"/>
        <v>0</v>
      </c>
      <c r="X225" s="17">
        <f t="shared" si="18"/>
        <v>0</v>
      </c>
      <c r="Y225" s="18">
        <f t="shared" si="19"/>
      </c>
    </row>
    <row r="226" spans="1:25" ht="15">
      <c r="A226" s="26">
        <v>25090100790</v>
      </c>
      <c r="B226" s="41" t="s">
        <v>97</v>
      </c>
      <c r="C226" s="25" t="s">
        <v>353</v>
      </c>
      <c r="D226" s="27" t="s">
        <v>156</v>
      </c>
      <c r="E226" s="27" t="s">
        <v>348</v>
      </c>
      <c r="F226" s="28" t="s">
        <v>152</v>
      </c>
      <c r="G226" s="28" t="s">
        <v>286</v>
      </c>
      <c r="H226" s="28"/>
      <c r="I226" s="98">
        <v>153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7">
        <v>130</v>
      </c>
      <c r="U226" s="90">
        <f t="shared" si="15"/>
        <v>130</v>
      </c>
      <c r="V226" s="15">
        <f t="shared" si="16"/>
        <v>19890</v>
      </c>
      <c r="W226" s="16">
        <f t="shared" si="17"/>
        <v>0</v>
      </c>
      <c r="X226" s="17">
        <f t="shared" si="18"/>
        <v>0</v>
      </c>
      <c r="Y226" s="18">
        <f t="shared" si="19"/>
      </c>
    </row>
    <row r="227" spans="1:25" ht="15">
      <c r="A227" s="26">
        <v>25091000480</v>
      </c>
      <c r="B227" s="41" t="s">
        <v>98</v>
      </c>
      <c r="C227" s="25" t="s">
        <v>353</v>
      </c>
      <c r="D227" s="27"/>
      <c r="E227" s="27" t="s">
        <v>348</v>
      </c>
      <c r="F227" s="28" t="s">
        <v>152</v>
      </c>
      <c r="G227" s="28" t="s">
        <v>288</v>
      </c>
      <c r="H227" s="28"/>
      <c r="I227" s="98">
        <v>153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7">
        <v>130</v>
      </c>
      <c r="U227" s="90">
        <f t="shared" si="15"/>
        <v>130</v>
      </c>
      <c r="V227" s="15">
        <f t="shared" si="16"/>
        <v>19890</v>
      </c>
      <c r="W227" s="16">
        <f t="shared" si="17"/>
        <v>0</v>
      </c>
      <c r="X227" s="17">
        <f t="shared" si="18"/>
        <v>0</v>
      </c>
      <c r="Y227" s="18">
        <f t="shared" si="19"/>
      </c>
    </row>
    <row r="228" spans="1:25" ht="15">
      <c r="A228" s="26">
        <v>25090300480</v>
      </c>
      <c r="B228" s="41" t="s">
        <v>99</v>
      </c>
      <c r="C228" s="25" t="s">
        <v>353</v>
      </c>
      <c r="D228" s="27"/>
      <c r="E228" s="27" t="s">
        <v>348</v>
      </c>
      <c r="F228" s="28" t="s">
        <v>152</v>
      </c>
      <c r="G228" s="28" t="s">
        <v>289</v>
      </c>
      <c r="H228" s="28"/>
      <c r="I228" s="98">
        <v>153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7">
        <v>130</v>
      </c>
      <c r="U228" s="90">
        <f t="shared" si="15"/>
        <v>130</v>
      </c>
      <c r="V228" s="15">
        <f t="shared" si="16"/>
        <v>19890</v>
      </c>
      <c r="W228" s="16">
        <f t="shared" si="17"/>
        <v>0</v>
      </c>
      <c r="X228" s="17">
        <f t="shared" si="18"/>
        <v>0</v>
      </c>
      <c r="Y228" s="18">
        <f t="shared" si="19"/>
      </c>
    </row>
    <row r="229" spans="1:25" ht="15">
      <c r="A229" s="26">
        <v>25090103480</v>
      </c>
      <c r="B229" s="41" t="s">
        <v>507</v>
      </c>
      <c r="C229" s="25" t="s">
        <v>353</v>
      </c>
      <c r="D229" s="27" t="s">
        <v>156</v>
      </c>
      <c r="E229" s="27" t="s">
        <v>348</v>
      </c>
      <c r="F229" s="28" t="s">
        <v>152</v>
      </c>
      <c r="G229" s="28" t="s">
        <v>287</v>
      </c>
      <c r="H229" s="28"/>
      <c r="I229" s="98">
        <v>153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7">
        <v>167</v>
      </c>
      <c r="U229" s="90">
        <f t="shared" si="15"/>
        <v>167</v>
      </c>
      <c r="V229" s="15">
        <f t="shared" si="16"/>
        <v>25551</v>
      </c>
      <c r="W229" s="16">
        <f t="shared" si="17"/>
        <v>0</v>
      </c>
      <c r="X229" s="17">
        <f t="shared" si="18"/>
        <v>0</v>
      </c>
      <c r="Y229" s="18">
        <f t="shared" si="19"/>
      </c>
    </row>
    <row r="230" spans="1:25" ht="15">
      <c r="A230" s="26">
        <v>25090900480</v>
      </c>
      <c r="B230" s="41" t="s">
        <v>100</v>
      </c>
      <c r="C230" s="25" t="s">
        <v>353</v>
      </c>
      <c r="D230" s="27"/>
      <c r="E230" s="27" t="s">
        <v>348</v>
      </c>
      <c r="F230" s="28" t="s">
        <v>152</v>
      </c>
      <c r="G230" s="28" t="s">
        <v>290</v>
      </c>
      <c r="H230" s="28"/>
      <c r="I230" s="98">
        <v>153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7">
        <v>130</v>
      </c>
      <c r="U230" s="90">
        <f t="shared" si="15"/>
        <v>130</v>
      </c>
      <c r="V230" s="15">
        <f t="shared" si="16"/>
        <v>19890</v>
      </c>
      <c r="W230" s="16">
        <f t="shared" si="17"/>
        <v>0</v>
      </c>
      <c r="X230" s="17">
        <f t="shared" si="18"/>
        <v>0</v>
      </c>
      <c r="Y230" s="18">
        <f t="shared" si="19"/>
      </c>
    </row>
    <row r="231" spans="1:25" ht="15">
      <c r="A231" s="26">
        <v>25090202480</v>
      </c>
      <c r="B231" s="41" t="s">
        <v>101</v>
      </c>
      <c r="C231" s="25" t="s">
        <v>353</v>
      </c>
      <c r="D231" s="27"/>
      <c r="E231" s="27" t="s">
        <v>348</v>
      </c>
      <c r="F231" s="28" t="s">
        <v>152</v>
      </c>
      <c r="G231" s="102" t="s">
        <v>291</v>
      </c>
      <c r="H231" s="28"/>
      <c r="I231" s="98">
        <v>153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7">
        <v>130</v>
      </c>
      <c r="U231" s="90">
        <f t="shared" si="15"/>
        <v>130</v>
      </c>
      <c r="V231" s="15">
        <f t="shared" si="16"/>
        <v>19890</v>
      </c>
      <c r="W231" s="16">
        <f t="shared" si="17"/>
        <v>0</v>
      </c>
      <c r="X231" s="17">
        <f t="shared" si="18"/>
        <v>0</v>
      </c>
      <c r="Y231" s="18">
        <f t="shared" si="19"/>
      </c>
    </row>
    <row r="232" spans="1:25" ht="15">
      <c r="A232" s="26">
        <v>25090200480</v>
      </c>
      <c r="B232" s="41" t="s">
        <v>102</v>
      </c>
      <c r="C232" s="25" t="s">
        <v>353</v>
      </c>
      <c r="D232" s="27"/>
      <c r="E232" s="27" t="s">
        <v>348</v>
      </c>
      <c r="F232" s="28" t="s">
        <v>152</v>
      </c>
      <c r="G232" s="28" t="s">
        <v>292</v>
      </c>
      <c r="H232" s="28"/>
      <c r="I232" s="98">
        <v>153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7">
        <v>130</v>
      </c>
      <c r="U232" s="90">
        <f t="shared" si="15"/>
        <v>130</v>
      </c>
      <c r="V232" s="15">
        <f t="shared" si="16"/>
        <v>19890</v>
      </c>
      <c r="W232" s="16">
        <f t="shared" si="17"/>
        <v>0</v>
      </c>
      <c r="X232" s="17">
        <f t="shared" si="18"/>
        <v>0</v>
      </c>
      <c r="Y232" s="18">
        <f t="shared" si="19"/>
      </c>
    </row>
    <row r="233" spans="1:25" ht="15">
      <c r="A233" s="26">
        <v>25090800480</v>
      </c>
      <c r="B233" s="41" t="s">
        <v>103</v>
      </c>
      <c r="C233" s="25" t="s">
        <v>353</v>
      </c>
      <c r="D233" s="27" t="s">
        <v>156</v>
      </c>
      <c r="E233" s="27" t="s">
        <v>348</v>
      </c>
      <c r="F233" s="28" t="s">
        <v>152</v>
      </c>
      <c r="G233" s="28" t="s">
        <v>293</v>
      </c>
      <c r="H233" s="28"/>
      <c r="I233" s="98">
        <v>153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7">
        <v>130</v>
      </c>
      <c r="U233" s="90">
        <f t="shared" si="15"/>
        <v>130</v>
      </c>
      <c r="V233" s="15">
        <f t="shared" si="16"/>
        <v>19890</v>
      </c>
      <c r="W233" s="16">
        <f t="shared" si="17"/>
        <v>0</v>
      </c>
      <c r="X233" s="17">
        <f t="shared" si="18"/>
        <v>0</v>
      </c>
      <c r="Y233" s="18">
        <f t="shared" si="19"/>
      </c>
    </row>
    <row r="234" spans="1:25" ht="15">
      <c r="A234" s="26">
        <v>25090400480</v>
      </c>
      <c r="B234" s="41" t="s">
        <v>508</v>
      </c>
      <c r="C234" s="25" t="s">
        <v>353</v>
      </c>
      <c r="D234" s="27"/>
      <c r="E234" s="27" t="s">
        <v>348</v>
      </c>
      <c r="F234" s="28" t="s">
        <v>167</v>
      </c>
      <c r="G234" s="28" t="s">
        <v>294</v>
      </c>
      <c r="H234" s="28"/>
      <c r="I234" s="98">
        <v>153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7">
        <v>130</v>
      </c>
      <c r="U234" s="90">
        <f t="shared" si="15"/>
        <v>130</v>
      </c>
      <c r="V234" s="15">
        <f t="shared" si="16"/>
        <v>19890</v>
      </c>
      <c r="W234" s="16">
        <f t="shared" si="17"/>
        <v>0</v>
      </c>
      <c r="X234" s="17">
        <f t="shared" si="18"/>
        <v>0</v>
      </c>
      <c r="Y234" s="18">
        <f t="shared" si="19"/>
      </c>
    </row>
    <row r="235" spans="1:25" ht="15">
      <c r="A235" s="26">
        <v>25090000480</v>
      </c>
      <c r="B235" s="41" t="s">
        <v>104</v>
      </c>
      <c r="C235" s="25" t="s">
        <v>353</v>
      </c>
      <c r="D235" s="27"/>
      <c r="E235" s="27" t="s">
        <v>348</v>
      </c>
      <c r="F235" s="28" t="s">
        <v>155</v>
      </c>
      <c r="G235" s="28" t="s">
        <v>295</v>
      </c>
      <c r="H235" s="28"/>
      <c r="I235" s="98">
        <v>153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7">
        <v>130</v>
      </c>
      <c r="U235" s="90">
        <f t="shared" si="15"/>
        <v>130</v>
      </c>
      <c r="V235" s="15">
        <f t="shared" si="16"/>
        <v>19890</v>
      </c>
      <c r="W235" s="16">
        <f t="shared" si="17"/>
        <v>0</v>
      </c>
      <c r="X235" s="17">
        <f t="shared" si="18"/>
        <v>0</v>
      </c>
      <c r="Y235" s="18">
        <f t="shared" si="19"/>
      </c>
    </row>
    <row r="236" spans="1:25" ht="15">
      <c r="A236" s="26">
        <v>25091500480</v>
      </c>
      <c r="B236" s="41" t="s">
        <v>105</v>
      </c>
      <c r="C236" s="25" t="s">
        <v>353</v>
      </c>
      <c r="D236" s="27"/>
      <c r="E236" s="27" t="s">
        <v>348</v>
      </c>
      <c r="F236" s="28" t="s">
        <v>323</v>
      </c>
      <c r="G236" s="28" t="s">
        <v>296</v>
      </c>
      <c r="H236" s="28" t="s">
        <v>339</v>
      </c>
      <c r="I236" s="98">
        <v>153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7">
        <v>130</v>
      </c>
      <c r="U236" s="90">
        <f t="shared" si="15"/>
        <v>130</v>
      </c>
      <c r="V236" s="15">
        <f t="shared" si="16"/>
        <v>19890</v>
      </c>
      <c r="W236" s="16">
        <f t="shared" si="17"/>
        <v>0</v>
      </c>
      <c r="X236" s="17">
        <f t="shared" si="18"/>
        <v>0</v>
      </c>
      <c r="Y236" s="18">
        <f t="shared" si="19"/>
      </c>
    </row>
    <row r="237" spans="1:25" ht="15">
      <c r="A237" s="26">
        <v>25091900480</v>
      </c>
      <c r="B237" s="41" t="s">
        <v>106</v>
      </c>
      <c r="C237" s="25" t="s">
        <v>353</v>
      </c>
      <c r="D237" s="27"/>
      <c r="E237" s="27" t="s">
        <v>348</v>
      </c>
      <c r="F237" s="28" t="s">
        <v>323</v>
      </c>
      <c r="G237" s="28" t="s">
        <v>297</v>
      </c>
      <c r="H237" s="28"/>
      <c r="I237" s="98">
        <v>153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7">
        <v>130</v>
      </c>
      <c r="U237" s="90">
        <f t="shared" si="15"/>
        <v>130</v>
      </c>
      <c r="V237" s="15">
        <f t="shared" si="16"/>
        <v>19890</v>
      </c>
      <c r="W237" s="16">
        <f t="shared" si="17"/>
        <v>0</v>
      </c>
      <c r="X237" s="17">
        <f t="shared" si="18"/>
        <v>0</v>
      </c>
      <c r="Y237" s="18">
        <f t="shared" si="19"/>
      </c>
    </row>
    <row r="238" spans="1:25" ht="15">
      <c r="A238" s="26">
        <v>25090500480</v>
      </c>
      <c r="B238" s="41" t="s">
        <v>107</v>
      </c>
      <c r="C238" s="25" t="s">
        <v>353</v>
      </c>
      <c r="D238" s="27"/>
      <c r="E238" s="27" t="s">
        <v>348</v>
      </c>
      <c r="F238" s="28" t="s">
        <v>323</v>
      </c>
      <c r="G238" s="28" t="s">
        <v>298</v>
      </c>
      <c r="H238" s="28"/>
      <c r="I238" s="98">
        <v>153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7">
        <v>130</v>
      </c>
      <c r="U238" s="90">
        <f t="shared" si="15"/>
        <v>130</v>
      </c>
      <c r="V238" s="15">
        <f t="shared" si="16"/>
        <v>19890</v>
      </c>
      <c r="W238" s="16">
        <f t="shared" si="17"/>
        <v>0</v>
      </c>
      <c r="X238" s="17">
        <f t="shared" si="18"/>
        <v>0</v>
      </c>
      <c r="Y238" s="18">
        <f t="shared" si="19"/>
      </c>
    </row>
    <row r="239" spans="1:25" ht="15">
      <c r="A239" s="26">
        <v>25091600480</v>
      </c>
      <c r="B239" s="41" t="s">
        <v>108</v>
      </c>
      <c r="C239" s="25" t="s">
        <v>353</v>
      </c>
      <c r="D239" s="27"/>
      <c r="E239" s="27" t="s">
        <v>348</v>
      </c>
      <c r="F239" s="28" t="s">
        <v>181</v>
      </c>
      <c r="G239" s="28" t="s">
        <v>299</v>
      </c>
      <c r="H239" s="28" t="s">
        <v>330</v>
      </c>
      <c r="I239" s="98">
        <v>153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7">
        <v>130</v>
      </c>
      <c r="U239" s="90">
        <f t="shared" si="15"/>
        <v>130</v>
      </c>
      <c r="V239" s="15">
        <f t="shared" si="16"/>
        <v>19890</v>
      </c>
      <c r="W239" s="16">
        <f t="shared" si="17"/>
        <v>0</v>
      </c>
      <c r="X239" s="17">
        <f t="shared" si="18"/>
        <v>0</v>
      </c>
      <c r="Y239" s="18">
        <f t="shared" si="19"/>
      </c>
    </row>
    <row r="240" spans="1:25" ht="15">
      <c r="A240" s="26">
        <v>25091700480</v>
      </c>
      <c r="B240" s="41" t="s">
        <v>109</v>
      </c>
      <c r="C240" s="25" t="s">
        <v>353</v>
      </c>
      <c r="D240" s="27"/>
      <c r="E240" s="27" t="s">
        <v>348</v>
      </c>
      <c r="F240" s="28" t="s">
        <v>181</v>
      </c>
      <c r="G240" s="102" t="s">
        <v>324</v>
      </c>
      <c r="H240" s="28" t="s">
        <v>335</v>
      </c>
      <c r="I240" s="98">
        <v>153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7">
        <v>130</v>
      </c>
      <c r="U240" s="90">
        <f t="shared" si="15"/>
        <v>130</v>
      </c>
      <c r="V240" s="15">
        <f t="shared" si="16"/>
        <v>19890</v>
      </c>
      <c r="W240" s="16">
        <f t="shared" si="17"/>
        <v>0</v>
      </c>
      <c r="X240" s="17">
        <f t="shared" si="18"/>
        <v>0</v>
      </c>
      <c r="Y240" s="18">
        <f t="shared" si="19"/>
      </c>
    </row>
    <row r="241" spans="1:25" ht="15">
      <c r="A241" s="26">
        <v>25090702480</v>
      </c>
      <c r="B241" s="41" t="s">
        <v>110</v>
      </c>
      <c r="C241" s="25" t="s">
        <v>353</v>
      </c>
      <c r="D241" s="27"/>
      <c r="E241" s="27" t="s">
        <v>348</v>
      </c>
      <c r="F241" s="28" t="s">
        <v>167</v>
      </c>
      <c r="G241" s="28" t="s">
        <v>300</v>
      </c>
      <c r="H241" s="28" t="s">
        <v>332</v>
      </c>
      <c r="I241" s="98">
        <v>153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7">
        <v>130</v>
      </c>
      <c r="U241" s="90">
        <f t="shared" si="15"/>
        <v>130</v>
      </c>
      <c r="V241" s="15">
        <f t="shared" si="16"/>
        <v>19890</v>
      </c>
      <c r="W241" s="16">
        <f t="shared" si="17"/>
        <v>0</v>
      </c>
      <c r="X241" s="17">
        <f t="shared" si="18"/>
        <v>0</v>
      </c>
      <c r="Y241" s="18">
        <f t="shared" si="19"/>
      </c>
    </row>
    <row r="242" spans="1:25" ht="15">
      <c r="A242" s="26">
        <v>25091590480</v>
      </c>
      <c r="B242" s="41" t="s">
        <v>509</v>
      </c>
      <c r="C242" s="25" t="s">
        <v>353</v>
      </c>
      <c r="D242" s="27"/>
      <c r="E242" s="27" t="s">
        <v>348</v>
      </c>
      <c r="F242" s="28" t="s">
        <v>167</v>
      </c>
      <c r="G242" s="28" t="s">
        <v>542</v>
      </c>
      <c r="H242" s="28" t="s">
        <v>330</v>
      </c>
      <c r="I242" s="98">
        <v>153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7">
        <v>167</v>
      </c>
      <c r="U242" s="90">
        <f t="shared" si="15"/>
        <v>167</v>
      </c>
      <c r="V242" s="15">
        <f t="shared" si="16"/>
        <v>25551</v>
      </c>
      <c r="W242" s="16">
        <f t="shared" si="17"/>
        <v>0</v>
      </c>
      <c r="X242" s="17">
        <f t="shared" si="18"/>
        <v>0</v>
      </c>
      <c r="Y242" s="18">
        <f t="shared" si="19"/>
      </c>
    </row>
    <row r="243" spans="1:25" ht="15">
      <c r="A243" s="26">
        <v>25091591480</v>
      </c>
      <c r="B243" s="41" t="s">
        <v>509</v>
      </c>
      <c r="C243" s="25" t="s">
        <v>353</v>
      </c>
      <c r="D243" s="27"/>
      <c r="E243" s="27" t="s">
        <v>348</v>
      </c>
      <c r="F243" s="28" t="s">
        <v>167</v>
      </c>
      <c r="G243" s="28" t="s">
        <v>542</v>
      </c>
      <c r="H243" s="28" t="s">
        <v>330</v>
      </c>
      <c r="I243" s="98">
        <v>153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7">
        <v>186</v>
      </c>
      <c r="U243" s="90">
        <f t="shared" si="15"/>
        <v>186</v>
      </c>
      <c r="V243" s="15">
        <f t="shared" si="16"/>
        <v>28458</v>
      </c>
      <c r="W243" s="16">
        <f t="shared" si="17"/>
        <v>0</v>
      </c>
      <c r="X243" s="17">
        <f t="shared" si="18"/>
        <v>0</v>
      </c>
      <c r="Y243" s="18">
        <f t="shared" si="19"/>
      </c>
    </row>
    <row r="244" spans="1:25" ht="15">
      <c r="A244" s="26">
        <v>25092014480</v>
      </c>
      <c r="B244" s="41" t="s">
        <v>510</v>
      </c>
      <c r="C244" s="25" t="s">
        <v>353</v>
      </c>
      <c r="D244" s="27"/>
      <c r="E244" s="27" t="s">
        <v>348</v>
      </c>
      <c r="F244" s="28" t="s">
        <v>167</v>
      </c>
      <c r="G244" s="28" t="s">
        <v>702</v>
      </c>
      <c r="H244" s="28" t="s">
        <v>332</v>
      </c>
      <c r="I244" s="98">
        <v>153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7">
        <v>155</v>
      </c>
      <c r="U244" s="90">
        <f t="shared" si="15"/>
        <v>155</v>
      </c>
      <c r="V244" s="15">
        <f t="shared" si="16"/>
        <v>23715</v>
      </c>
      <c r="W244" s="16">
        <f t="shared" si="17"/>
        <v>0</v>
      </c>
      <c r="X244" s="17">
        <f t="shared" si="18"/>
        <v>0</v>
      </c>
      <c r="Y244" s="18">
        <f t="shared" si="19"/>
      </c>
    </row>
    <row r="245" spans="1:25" ht="15">
      <c r="A245" s="26">
        <v>25092013480</v>
      </c>
      <c r="B245" s="41" t="s">
        <v>511</v>
      </c>
      <c r="C245" s="25" t="s">
        <v>353</v>
      </c>
      <c r="D245" s="27"/>
      <c r="E245" s="27" t="s">
        <v>348</v>
      </c>
      <c r="F245" s="28" t="s">
        <v>167</v>
      </c>
      <c r="G245" s="102" t="s">
        <v>543</v>
      </c>
      <c r="H245" s="28" t="s">
        <v>362</v>
      </c>
      <c r="I245" s="98">
        <v>153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7">
        <v>152</v>
      </c>
      <c r="U245" s="90">
        <f t="shared" si="15"/>
        <v>152</v>
      </c>
      <c r="V245" s="15">
        <f t="shared" si="16"/>
        <v>23256</v>
      </c>
      <c r="W245" s="16">
        <f t="shared" si="17"/>
        <v>0</v>
      </c>
      <c r="X245" s="17">
        <f t="shared" si="18"/>
        <v>0</v>
      </c>
      <c r="Y245" s="18">
        <f t="shared" si="19"/>
      </c>
    </row>
    <row r="246" spans="1:25" ht="15">
      <c r="A246" s="26">
        <v>25091400470</v>
      </c>
      <c r="B246" s="41" t="s">
        <v>111</v>
      </c>
      <c r="C246" s="25" t="s">
        <v>353</v>
      </c>
      <c r="D246" s="27"/>
      <c r="E246" s="27" t="s">
        <v>350</v>
      </c>
      <c r="F246" s="28" t="s">
        <v>153</v>
      </c>
      <c r="G246" s="28" t="s">
        <v>301</v>
      </c>
      <c r="H246" s="28"/>
      <c r="I246" s="96">
        <v>84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7">
        <v>265</v>
      </c>
      <c r="U246" s="90">
        <f t="shared" si="15"/>
        <v>265</v>
      </c>
      <c r="V246" s="15">
        <f t="shared" si="16"/>
        <v>22260</v>
      </c>
      <c r="W246" s="16">
        <f t="shared" si="17"/>
        <v>0</v>
      </c>
      <c r="X246" s="17">
        <f t="shared" si="18"/>
        <v>0</v>
      </c>
      <c r="Y246" s="18">
        <f t="shared" si="19"/>
      </c>
    </row>
    <row r="247" spans="1:25" ht="15">
      <c r="A247" s="26">
        <v>25091400480</v>
      </c>
      <c r="B247" s="41" t="s">
        <v>111</v>
      </c>
      <c r="C247" s="25" t="s">
        <v>353</v>
      </c>
      <c r="D247" s="27"/>
      <c r="E247" s="27" t="s">
        <v>348</v>
      </c>
      <c r="F247" s="28" t="s">
        <v>153</v>
      </c>
      <c r="G247" s="28" t="s">
        <v>301</v>
      </c>
      <c r="H247" s="28"/>
      <c r="I247" s="98">
        <v>153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7">
        <v>130</v>
      </c>
      <c r="U247" s="90">
        <f t="shared" si="15"/>
        <v>130</v>
      </c>
      <c r="V247" s="15">
        <f t="shared" si="16"/>
        <v>19890</v>
      </c>
      <c r="W247" s="16">
        <f t="shared" si="17"/>
        <v>0</v>
      </c>
      <c r="X247" s="17">
        <f t="shared" si="18"/>
        <v>0</v>
      </c>
      <c r="Y247" s="18">
        <f t="shared" si="19"/>
      </c>
    </row>
    <row r="248" spans="1:25" ht="15">
      <c r="A248" s="26">
        <v>25091300470</v>
      </c>
      <c r="B248" s="41" t="s">
        <v>112</v>
      </c>
      <c r="C248" s="25" t="s">
        <v>353</v>
      </c>
      <c r="D248" s="27"/>
      <c r="E248" s="27" t="s">
        <v>350</v>
      </c>
      <c r="F248" s="28" t="s">
        <v>153</v>
      </c>
      <c r="G248" s="28" t="s">
        <v>302</v>
      </c>
      <c r="H248" s="28"/>
      <c r="I248" s="96">
        <v>84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7">
        <v>265</v>
      </c>
      <c r="U248" s="90">
        <f t="shared" si="15"/>
        <v>265</v>
      </c>
      <c r="V248" s="15">
        <f t="shared" si="16"/>
        <v>22260</v>
      </c>
      <c r="W248" s="16">
        <f t="shared" si="17"/>
        <v>0</v>
      </c>
      <c r="X248" s="17">
        <f t="shared" si="18"/>
        <v>0</v>
      </c>
      <c r="Y248" s="18">
        <f t="shared" si="19"/>
      </c>
    </row>
    <row r="249" spans="1:25" ht="15">
      <c r="A249" s="26">
        <v>25091300480</v>
      </c>
      <c r="B249" s="41" t="s">
        <v>112</v>
      </c>
      <c r="C249" s="25" t="s">
        <v>353</v>
      </c>
      <c r="D249" s="27"/>
      <c r="E249" s="27" t="s">
        <v>348</v>
      </c>
      <c r="F249" s="28" t="s">
        <v>153</v>
      </c>
      <c r="G249" s="28" t="s">
        <v>302</v>
      </c>
      <c r="H249" s="28"/>
      <c r="I249" s="98">
        <v>153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7">
        <v>130</v>
      </c>
      <c r="U249" s="90">
        <f t="shared" si="15"/>
        <v>130</v>
      </c>
      <c r="V249" s="15">
        <f t="shared" si="16"/>
        <v>19890</v>
      </c>
      <c r="W249" s="16">
        <f t="shared" si="17"/>
        <v>0</v>
      </c>
      <c r="X249" s="17">
        <f t="shared" si="18"/>
        <v>0</v>
      </c>
      <c r="Y249" s="18">
        <f t="shared" si="19"/>
      </c>
    </row>
    <row r="250" spans="1:25" ht="15">
      <c r="A250" s="26">
        <v>25091800480</v>
      </c>
      <c r="B250" s="41" t="s">
        <v>113</v>
      </c>
      <c r="C250" s="25" t="s">
        <v>353</v>
      </c>
      <c r="D250" s="27" t="s">
        <v>156</v>
      </c>
      <c r="E250" s="27" t="s">
        <v>348</v>
      </c>
      <c r="F250" s="28" t="s">
        <v>153</v>
      </c>
      <c r="G250" s="28" t="s">
        <v>303</v>
      </c>
      <c r="H250" s="28"/>
      <c r="I250" s="98">
        <v>153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7">
        <v>136</v>
      </c>
      <c r="U250" s="90">
        <f t="shared" si="15"/>
        <v>136</v>
      </c>
      <c r="V250" s="15">
        <f t="shared" si="16"/>
        <v>20808</v>
      </c>
      <c r="W250" s="16">
        <f t="shared" si="17"/>
        <v>0</v>
      </c>
      <c r="X250" s="17">
        <f t="shared" si="18"/>
        <v>0</v>
      </c>
      <c r="Y250" s="18">
        <f t="shared" si="19"/>
      </c>
    </row>
    <row r="251" spans="1:25" ht="15">
      <c r="A251" s="26">
        <v>25091100480</v>
      </c>
      <c r="B251" s="41" t="s">
        <v>114</v>
      </c>
      <c r="C251" s="25" t="s">
        <v>353</v>
      </c>
      <c r="D251" s="27"/>
      <c r="E251" s="27" t="s">
        <v>348</v>
      </c>
      <c r="F251" s="28" t="s">
        <v>153</v>
      </c>
      <c r="G251" s="28" t="s">
        <v>304</v>
      </c>
      <c r="H251" s="28" t="s">
        <v>346</v>
      </c>
      <c r="I251" s="98">
        <v>153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7">
        <v>130</v>
      </c>
      <c r="U251" s="90">
        <f t="shared" si="15"/>
        <v>130</v>
      </c>
      <c r="V251" s="15">
        <f t="shared" si="16"/>
        <v>19890</v>
      </c>
      <c r="W251" s="16">
        <f t="shared" si="17"/>
        <v>0</v>
      </c>
      <c r="X251" s="17">
        <f t="shared" si="18"/>
        <v>0</v>
      </c>
      <c r="Y251" s="18">
        <f t="shared" si="19"/>
      </c>
    </row>
    <row r="252" spans="1:25" ht="15">
      <c r="A252" s="26">
        <v>25091200480</v>
      </c>
      <c r="B252" s="41" t="s">
        <v>115</v>
      </c>
      <c r="C252" s="25" t="s">
        <v>353</v>
      </c>
      <c r="D252" s="27"/>
      <c r="E252" s="27" t="s">
        <v>348</v>
      </c>
      <c r="F252" s="28" t="s">
        <v>153</v>
      </c>
      <c r="G252" s="28" t="s">
        <v>305</v>
      </c>
      <c r="H252" s="28"/>
      <c r="I252" s="98">
        <v>153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7">
        <v>130</v>
      </c>
      <c r="U252" s="90">
        <f t="shared" si="15"/>
        <v>130</v>
      </c>
      <c r="V252" s="15">
        <f t="shared" si="16"/>
        <v>19890</v>
      </c>
      <c r="W252" s="16">
        <f t="shared" si="17"/>
        <v>0</v>
      </c>
      <c r="X252" s="17">
        <f t="shared" si="18"/>
        <v>0</v>
      </c>
      <c r="Y252" s="18">
        <f t="shared" si="19"/>
      </c>
    </row>
    <row r="253" spans="1:25" ht="20.25">
      <c r="A253" s="24" t="s">
        <v>396</v>
      </c>
      <c r="B253" s="41"/>
      <c r="C253" s="32" t="s">
        <v>352</v>
      </c>
      <c r="D253" s="30"/>
      <c r="E253" s="30"/>
      <c r="F253" s="31"/>
      <c r="G253" s="29"/>
      <c r="H253" s="31"/>
      <c r="I253" s="22"/>
      <c r="J253" s="103" t="s">
        <v>382</v>
      </c>
      <c r="K253" s="103" t="s">
        <v>383</v>
      </c>
      <c r="L253" s="103" t="s">
        <v>384</v>
      </c>
      <c r="M253" s="103" t="s">
        <v>385</v>
      </c>
      <c r="N253" s="103" t="s">
        <v>386</v>
      </c>
      <c r="O253" s="103" t="s">
        <v>387</v>
      </c>
      <c r="P253" s="103" t="s">
        <v>388</v>
      </c>
      <c r="Q253" s="103" t="s">
        <v>389</v>
      </c>
      <c r="R253" s="103" t="s">
        <v>390</v>
      </c>
      <c r="S253" s="103" t="s">
        <v>391</v>
      </c>
      <c r="T253" s="7"/>
      <c r="U253" s="90">
        <f t="shared" si="15"/>
        <v>0</v>
      </c>
      <c r="V253" s="15">
        <f t="shared" si="16"/>
      </c>
      <c r="W253" s="16">
        <f t="shared" si="17"/>
      </c>
      <c r="X253" s="17">
        <f t="shared" si="18"/>
      </c>
      <c r="Y253" s="18"/>
    </row>
    <row r="254" spans="1:25" ht="15">
      <c r="A254" s="26">
        <v>26311500481</v>
      </c>
      <c r="B254" s="23" t="s">
        <v>545</v>
      </c>
      <c r="C254" s="32" t="s">
        <v>352</v>
      </c>
      <c r="D254" s="23"/>
      <c r="E254" s="23" t="s">
        <v>347</v>
      </c>
      <c r="F254" s="23" t="s">
        <v>160</v>
      </c>
      <c r="G254" s="23" t="s">
        <v>194</v>
      </c>
      <c r="H254" s="23" t="s">
        <v>411</v>
      </c>
      <c r="I254" s="99">
        <v>153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7">
        <v>1100</v>
      </c>
      <c r="U254" s="90">
        <f t="shared" si="15"/>
        <v>1100</v>
      </c>
      <c r="V254" s="15">
        <f t="shared" si="16"/>
        <v>168300</v>
      </c>
      <c r="W254" s="16">
        <f t="shared" si="17"/>
        <v>0</v>
      </c>
      <c r="X254" s="17">
        <f t="shared" si="18"/>
        <v>0</v>
      </c>
      <c r="Y254" s="18">
        <f t="shared" si="19"/>
      </c>
    </row>
    <row r="255" spans="1:25" ht="15">
      <c r="A255" s="26">
        <v>26311500482</v>
      </c>
      <c r="B255" s="23" t="s">
        <v>562</v>
      </c>
      <c r="C255" s="32" t="s">
        <v>352</v>
      </c>
      <c r="D255" s="23"/>
      <c r="E255" s="23" t="s">
        <v>347</v>
      </c>
      <c r="F255" s="23" t="s">
        <v>160</v>
      </c>
      <c r="G255" s="23" t="s">
        <v>191</v>
      </c>
      <c r="H255" s="23" t="s">
        <v>413</v>
      </c>
      <c r="I255" s="99">
        <v>153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7">
        <v>1100</v>
      </c>
      <c r="U255" s="90">
        <f t="shared" si="15"/>
        <v>1100</v>
      </c>
      <c r="V255" s="15">
        <f t="shared" si="16"/>
        <v>168300</v>
      </c>
      <c r="W255" s="16">
        <f t="shared" si="17"/>
        <v>0</v>
      </c>
      <c r="X255" s="17">
        <f t="shared" si="18"/>
        <v>0</v>
      </c>
      <c r="Y255" s="18">
        <f t="shared" si="19"/>
      </c>
    </row>
    <row r="256" spans="1:25" ht="15">
      <c r="A256" s="26">
        <v>26311500483</v>
      </c>
      <c r="B256" s="23" t="s">
        <v>546</v>
      </c>
      <c r="C256" s="32" t="s">
        <v>352</v>
      </c>
      <c r="D256" s="23"/>
      <c r="E256" s="23" t="s">
        <v>347</v>
      </c>
      <c r="F256" s="23" t="s">
        <v>160</v>
      </c>
      <c r="G256" s="23" t="s">
        <v>192</v>
      </c>
      <c r="H256" s="23" t="s">
        <v>410</v>
      </c>
      <c r="I256" s="99">
        <v>153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7">
        <v>1100</v>
      </c>
      <c r="U256" s="90">
        <f t="shared" si="15"/>
        <v>1100</v>
      </c>
      <c r="V256" s="15">
        <f t="shared" si="16"/>
        <v>168300</v>
      </c>
      <c r="W256" s="16">
        <f t="shared" si="17"/>
        <v>0</v>
      </c>
      <c r="X256" s="17">
        <f t="shared" si="18"/>
        <v>0</v>
      </c>
      <c r="Y256" s="18">
        <f t="shared" si="19"/>
      </c>
    </row>
    <row r="257" spans="1:25" ht="15">
      <c r="A257" s="26">
        <v>26311500484</v>
      </c>
      <c r="B257" s="23" t="s">
        <v>544</v>
      </c>
      <c r="C257" s="32" t="s">
        <v>352</v>
      </c>
      <c r="D257" s="23"/>
      <c r="E257" s="23" t="s">
        <v>347</v>
      </c>
      <c r="F257" s="23" t="s">
        <v>160</v>
      </c>
      <c r="G257" s="23" t="s">
        <v>193</v>
      </c>
      <c r="H257" s="23" t="s">
        <v>412</v>
      </c>
      <c r="I257" s="99">
        <v>153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7">
        <v>1100</v>
      </c>
      <c r="U257" s="90">
        <f t="shared" si="15"/>
        <v>1100</v>
      </c>
      <c r="V257" s="15">
        <f t="shared" si="16"/>
        <v>168300</v>
      </c>
      <c r="W257" s="16">
        <f t="shared" si="17"/>
        <v>0</v>
      </c>
      <c r="X257" s="17">
        <f t="shared" si="18"/>
        <v>0</v>
      </c>
      <c r="Y257" s="18">
        <f t="shared" si="19"/>
      </c>
    </row>
    <row r="258" spans="1:25" ht="25.5">
      <c r="A258" s="26">
        <v>26310410480</v>
      </c>
      <c r="B258" s="23" t="s">
        <v>11</v>
      </c>
      <c r="C258" s="32" t="s">
        <v>352</v>
      </c>
      <c r="D258" s="23"/>
      <c r="E258" s="23" t="s">
        <v>347</v>
      </c>
      <c r="F258" s="23" t="s">
        <v>160</v>
      </c>
      <c r="G258" s="23" t="s">
        <v>414</v>
      </c>
      <c r="H258" s="23" t="s">
        <v>415</v>
      </c>
      <c r="I258" s="99">
        <v>153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7">
        <v>1100</v>
      </c>
      <c r="U258" s="90">
        <f t="shared" si="15"/>
        <v>1100</v>
      </c>
      <c r="V258" s="15">
        <f t="shared" si="16"/>
        <v>168300</v>
      </c>
      <c r="W258" s="16">
        <f t="shared" si="17"/>
        <v>0</v>
      </c>
      <c r="X258" s="17">
        <f t="shared" si="18"/>
        <v>0</v>
      </c>
      <c r="Y258" s="18">
        <f t="shared" si="19"/>
      </c>
    </row>
    <row r="259" spans="1:25" ht="15">
      <c r="A259" s="26">
        <v>26311007480</v>
      </c>
      <c r="B259" s="41" t="s">
        <v>512</v>
      </c>
      <c r="C259" s="32" t="s">
        <v>352</v>
      </c>
      <c r="D259" s="23"/>
      <c r="E259" s="23" t="s">
        <v>347</v>
      </c>
      <c r="F259" s="23" t="s">
        <v>160</v>
      </c>
      <c r="G259" s="23" t="s">
        <v>547</v>
      </c>
      <c r="H259" s="23" t="s">
        <v>410</v>
      </c>
      <c r="I259" s="98">
        <v>153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7">
        <v>1100</v>
      </c>
      <c r="U259" s="90">
        <f t="shared" si="15"/>
        <v>1100</v>
      </c>
      <c r="V259" s="15">
        <f t="shared" si="16"/>
        <v>168300</v>
      </c>
      <c r="W259" s="16">
        <f t="shared" si="17"/>
        <v>0</v>
      </c>
      <c r="X259" s="17">
        <f t="shared" si="18"/>
        <v>0</v>
      </c>
      <c r="Y259" s="18">
        <f t="shared" si="19"/>
      </c>
    </row>
    <row r="260" spans="1:25" ht="25.5">
      <c r="A260" s="26">
        <v>21329001660</v>
      </c>
      <c r="B260" s="23" t="s">
        <v>462</v>
      </c>
      <c r="C260" s="32" t="s">
        <v>352</v>
      </c>
      <c r="D260" s="23"/>
      <c r="E260" s="23" t="s">
        <v>348</v>
      </c>
      <c r="F260" s="23" t="s">
        <v>175</v>
      </c>
      <c r="G260" s="23" t="s">
        <v>555</v>
      </c>
      <c r="H260" s="23" t="s">
        <v>416</v>
      </c>
      <c r="I260" s="97">
        <v>84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7">
        <v>290</v>
      </c>
      <c r="U260" s="90">
        <f t="shared" si="15"/>
        <v>290</v>
      </c>
      <c r="V260" s="15">
        <f t="shared" si="16"/>
        <v>24360</v>
      </c>
      <c r="W260" s="16">
        <f t="shared" si="17"/>
        <v>0</v>
      </c>
      <c r="X260" s="17">
        <f t="shared" si="18"/>
        <v>0</v>
      </c>
      <c r="Y260" s="18">
        <f t="shared" si="19"/>
      </c>
    </row>
    <row r="261" spans="1:25" ht="15">
      <c r="A261" s="26">
        <v>21329000660</v>
      </c>
      <c r="B261" s="23" t="s">
        <v>463</v>
      </c>
      <c r="C261" s="32" t="s">
        <v>352</v>
      </c>
      <c r="D261" s="23"/>
      <c r="E261" s="23" t="s">
        <v>348</v>
      </c>
      <c r="F261" s="23" t="s">
        <v>175</v>
      </c>
      <c r="G261" s="23" t="s">
        <v>201</v>
      </c>
      <c r="H261" s="23" t="s">
        <v>576</v>
      </c>
      <c r="I261" s="97">
        <v>84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7">
        <v>290</v>
      </c>
      <c r="U261" s="90">
        <f t="shared" si="15"/>
        <v>290</v>
      </c>
      <c r="V261" s="15">
        <f t="shared" si="16"/>
        <v>24360</v>
      </c>
      <c r="W261" s="16">
        <f t="shared" si="17"/>
        <v>0</v>
      </c>
      <c r="X261" s="17">
        <f t="shared" si="18"/>
        <v>0</v>
      </c>
      <c r="Y261" s="18">
        <f t="shared" si="19"/>
      </c>
    </row>
    <row r="262" spans="1:25" ht="15">
      <c r="A262" s="26">
        <v>21329000680</v>
      </c>
      <c r="B262" s="41" t="s">
        <v>463</v>
      </c>
      <c r="C262" s="32" t="s">
        <v>352</v>
      </c>
      <c r="D262" s="23"/>
      <c r="E262" s="23" t="s">
        <v>348</v>
      </c>
      <c r="F262" s="23" t="s">
        <v>175</v>
      </c>
      <c r="G262" s="23" t="s">
        <v>201</v>
      </c>
      <c r="H262" s="23" t="s">
        <v>576</v>
      </c>
      <c r="I262" s="98">
        <v>153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7">
        <v>250</v>
      </c>
      <c r="U262" s="90">
        <f t="shared" si="15"/>
        <v>250</v>
      </c>
      <c r="V262" s="15">
        <f t="shared" si="16"/>
        <v>38250</v>
      </c>
      <c r="W262" s="16">
        <f t="shared" si="17"/>
        <v>0</v>
      </c>
      <c r="X262" s="17">
        <f t="shared" si="18"/>
        <v>0</v>
      </c>
      <c r="Y262" s="18">
        <f t="shared" si="19"/>
      </c>
    </row>
    <row r="263" spans="1:25" ht="15">
      <c r="A263" s="26">
        <v>21329002660</v>
      </c>
      <c r="B263" s="23" t="s">
        <v>464</v>
      </c>
      <c r="C263" s="32" t="s">
        <v>352</v>
      </c>
      <c r="D263" s="23"/>
      <c r="E263" s="23" t="s">
        <v>348</v>
      </c>
      <c r="F263" s="23" t="s">
        <v>175</v>
      </c>
      <c r="G263" s="23" t="s">
        <v>203</v>
      </c>
      <c r="H263" s="23" t="s">
        <v>417</v>
      </c>
      <c r="I263" s="97">
        <v>84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7">
        <v>290</v>
      </c>
      <c r="U263" s="90">
        <f t="shared" si="15"/>
        <v>290</v>
      </c>
      <c r="V263" s="15">
        <f t="shared" si="16"/>
        <v>24360</v>
      </c>
      <c r="W263" s="16">
        <f t="shared" si="17"/>
        <v>0</v>
      </c>
      <c r="X263" s="17">
        <f t="shared" si="18"/>
        <v>0</v>
      </c>
      <c r="Y263" s="18">
        <f t="shared" si="19"/>
      </c>
    </row>
    <row r="264" spans="1:25" ht="25.5">
      <c r="A264" s="26">
        <v>21329004660</v>
      </c>
      <c r="B264" s="23" t="s">
        <v>513</v>
      </c>
      <c r="C264" s="32" t="s">
        <v>352</v>
      </c>
      <c r="D264" s="23"/>
      <c r="E264" s="23" t="s">
        <v>348</v>
      </c>
      <c r="F264" s="23" t="s">
        <v>175</v>
      </c>
      <c r="G264" s="23" t="s">
        <v>202</v>
      </c>
      <c r="H264" s="23" t="s">
        <v>418</v>
      </c>
      <c r="I264" s="97">
        <v>84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7">
        <v>250</v>
      </c>
      <c r="U264" s="90">
        <f aca="true" t="shared" si="20" ref="U264:U301">T264*(1-V$15)</f>
        <v>250</v>
      </c>
      <c r="V264" s="15">
        <f t="shared" si="16"/>
        <v>21000</v>
      </c>
      <c r="W264" s="16">
        <f t="shared" si="17"/>
        <v>0</v>
      </c>
      <c r="X264" s="17">
        <f t="shared" si="18"/>
        <v>0</v>
      </c>
      <c r="Y264" s="18">
        <f t="shared" si="19"/>
      </c>
    </row>
    <row r="265" spans="1:25" ht="25.5">
      <c r="A265" s="26">
        <v>21329004680</v>
      </c>
      <c r="B265" s="41" t="s">
        <v>513</v>
      </c>
      <c r="C265" s="32" t="s">
        <v>352</v>
      </c>
      <c r="D265" s="23"/>
      <c r="E265" s="23" t="s">
        <v>348</v>
      </c>
      <c r="F265" s="23" t="s">
        <v>175</v>
      </c>
      <c r="G265" s="23" t="s">
        <v>202</v>
      </c>
      <c r="H265" s="23" t="s">
        <v>418</v>
      </c>
      <c r="I265" s="98">
        <v>153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7">
        <v>212</v>
      </c>
      <c r="U265" s="90">
        <f t="shared" si="20"/>
        <v>212</v>
      </c>
      <c r="V265" s="15">
        <f t="shared" si="16"/>
        <v>32436</v>
      </c>
      <c r="W265" s="16">
        <f t="shared" si="17"/>
        <v>0</v>
      </c>
      <c r="X265" s="17">
        <f t="shared" si="18"/>
        <v>0</v>
      </c>
      <c r="Y265" s="18">
        <f t="shared" si="19"/>
      </c>
    </row>
    <row r="266" spans="1:25" ht="14.25" customHeight="1">
      <c r="A266" s="26">
        <v>21329008660</v>
      </c>
      <c r="B266" s="41" t="s">
        <v>563</v>
      </c>
      <c r="C266" s="32" t="s">
        <v>352</v>
      </c>
      <c r="D266" s="27" t="s">
        <v>706</v>
      </c>
      <c r="E266" s="23" t="s">
        <v>348</v>
      </c>
      <c r="F266" s="23" t="s">
        <v>175</v>
      </c>
      <c r="G266" s="23" t="s">
        <v>597</v>
      </c>
      <c r="H266" s="23" t="s">
        <v>596</v>
      </c>
      <c r="I266" s="97">
        <v>84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7">
        <v>290</v>
      </c>
      <c r="U266" s="90">
        <f t="shared" si="20"/>
        <v>290</v>
      </c>
      <c r="V266" s="15">
        <f t="shared" si="16"/>
        <v>24360</v>
      </c>
      <c r="W266" s="16">
        <f t="shared" si="17"/>
        <v>0</v>
      </c>
      <c r="X266" s="17">
        <f t="shared" si="18"/>
        <v>0</v>
      </c>
      <c r="Y266" s="18">
        <f t="shared" si="19"/>
      </c>
    </row>
    <row r="267" spans="1:25" ht="25.5">
      <c r="A267" s="26">
        <v>21329005660</v>
      </c>
      <c r="B267" s="23" t="s">
        <v>514</v>
      </c>
      <c r="C267" s="32" t="s">
        <v>352</v>
      </c>
      <c r="D267" s="23"/>
      <c r="E267" s="23" t="s">
        <v>348</v>
      </c>
      <c r="F267" s="23" t="s">
        <v>175</v>
      </c>
      <c r="G267" s="23" t="s">
        <v>204</v>
      </c>
      <c r="H267" s="23" t="s">
        <v>419</v>
      </c>
      <c r="I267" s="97">
        <v>84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7">
        <v>290</v>
      </c>
      <c r="U267" s="90">
        <f t="shared" si="20"/>
        <v>290</v>
      </c>
      <c r="V267" s="15">
        <f t="shared" si="16"/>
        <v>24360</v>
      </c>
      <c r="W267" s="16">
        <f t="shared" si="17"/>
        <v>0</v>
      </c>
      <c r="X267" s="17">
        <f t="shared" si="18"/>
        <v>0</v>
      </c>
      <c r="Y267" s="18">
        <f t="shared" si="19"/>
      </c>
    </row>
    <row r="268" spans="1:25" ht="25.5">
      <c r="A268" s="26">
        <v>21329005680</v>
      </c>
      <c r="B268" s="41" t="s">
        <v>514</v>
      </c>
      <c r="C268" s="32" t="s">
        <v>352</v>
      </c>
      <c r="D268" s="23"/>
      <c r="E268" s="23" t="s">
        <v>348</v>
      </c>
      <c r="F268" s="23" t="s">
        <v>175</v>
      </c>
      <c r="G268" s="23" t="s">
        <v>204</v>
      </c>
      <c r="H268" s="23" t="s">
        <v>419</v>
      </c>
      <c r="I268" s="98">
        <v>153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7">
        <v>250</v>
      </c>
      <c r="U268" s="90">
        <f t="shared" si="20"/>
        <v>250</v>
      </c>
      <c r="V268" s="15">
        <f t="shared" si="16"/>
        <v>38250</v>
      </c>
      <c r="W268" s="16">
        <f t="shared" si="17"/>
        <v>0</v>
      </c>
      <c r="X268" s="17">
        <f t="shared" si="18"/>
        <v>0</v>
      </c>
      <c r="Y268" s="18">
        <f t="shared" si="19"/>
      </c>
    </row>
    <row r="269" spans="1:25" ht="15">
      <c r="A269" s="26">
        <v>21329007660</v>
      </c>
      <c r="B269" s="41" t="s">
        <v>515</v>
      </c>
      <c r="C269" s="32" t="s">
        <v>352</v>
      </c>
      <c r="D269" s="23"/>
      <c r="E269" s="23" t="s">
        <v>348</v>
      </c>
      <c r="F269" s="23" t="s">
        <v>175</v>
      </c>
      <c r="G269" s="23" t="s">
        <v>549</v>
      </c>
      <c r="H269" s="23" t="s">
        <v>548</v>
      </c>
      <c r="I269" s="96">
        <v>84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7">
        <v>290</v>
      </c>
      <c r="U269" s="90">
        <f t="shared" si="20"/>
        <v>290</v>
      </c>
      <c r="V269" s="15">
        <f t="shared" si="16"/>
        <v>24360</v>
      </c>
      <c r="W269" s="16">
        <f t="shared" si="17"/>
        <v>0</v>
      </c>
      <c r="X269" s="17">
        <f t="shared" si="18"/>
        <v>0</v>
      </c>
      <c r="Y269" s="18">
        <f t="shared" si="19"/>
      </c>
    </row>
    <row r="270" spans="1:25" ht="25.5">
      <c r="A270" s="26">
        <v>21320035660</v>
      </c>
      <c r="B270" s="41" t="s">
        <v>564</v>
      </c>
      <c r="C270" s="32" t="s">
        <v>352</v>
      </c>
      <c r="D270" s="27" t="s">
        <v>706</v>
      </c>
      <c r="E270" s="23" t="s">
        <v>348</v>
      </c>
      <c r="F270" s="23" t="s">
        <v>175</v>
      </c>
      <c r="G270" s="23" t="s">
        <v>578</v>
      </c>
      <c r="H270" s="23" t="s">
        <v>575</v>
      </c>
      <c r="I270" s="96">
        <v>84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7">
        <v>355</v>
      </c>
      <c r="U270" s="90">
        <f t="shared" si="20"/>
        <v>355</v>
      </c>
      <c r="V270" s="15">
        <f t="shared" si="16"/>
        <v>29820</v>
      </c>
      <c r="W270" s="16">
        <f t="shared" si="17"/>
        <v>0</v>
      </c>
      <c r="X270" s="17">
        <f t="shared" si="18"/>
        <v>0</v>
      </c>
      <c r="Y270" s="18">
        <f t="shared" si="19"/>
      </c>
    </row>
    <row r="271" spans="1:25" ht="25.5">
      <c r="A271" s="26">
        <v>21320038660</v>
      </c>
      <c r="B271" s="41" t="s">
        <v>565</v>
      </c>
      <c r="C271" s="32" t="s">
        <v>352</v>
      </c>
      <c r="D271" s="27" t="s">
        <v>706</v>
      </c>
      <c r="E271" s="23" t="s">
        <v>348</v>
      </c>
      <c r="F271" s="23" t="s">
        <v>175</v>
      </c>
      <c r="G271" s="23" t="s">
        <v>579</v>
      </c>
      <c r="H271" s="23" t="s">
        <v>577</v>
      </c>
      <c r="I271" s="96">
        <v>84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7">
        <v>355</v>
      </c>
      <c r="U271" s="90">
        <f t="shared" si="20"/>
        <v>355</v>
      </c>
      <c r="V271" s="15">
        <f t="shared" si="16"/>
        <v>29820</v>
      </c>
      <c r="W271" s="16">
        <f t="shared" si="17"/>
        <v>0</v>
      </c>
      <c r="X271" s="17">
        <f t="shared" si="18"/>
        <v>0</v>
      </c>
      <c r="Y271" s="18">
        <f t="shared" si="19"/>
      </c>
    </row>
    <row r="272" spans="1:25" ht="25.5">
      <c r="A272" s="26">
        <v>21320037660</v>
      </c>
      <c r="B272" s="41" t="s">
        <v>566</v>
      </c>
      <c r="C272" s="32" t="s">
        <v>352</v>
      </c>
      <c r="D272" s="27" t="s">
        <v>706</v>
      </c>
      <c r="E272" s="23" t="s">
        <v>348</v>
      </c>
      <c r="F272" s="23" t="s">
        <v>175</v>
      </c>
      <c r="G272" s="23" t="s">
        <v>581</v>
      </c>
      <c r="H272" s="23" t="s">
        <v>580</v>
      </c>
      <c r="I272" s="96">
        <v>84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7">
        <v>355</v>
      </c>
      <c r="U272" s="90">
        <f t="shared" si="20"/>
        <v>355</v>
      </c>
      <c r="V272" s="15">
        <f t="shared" si="16"/>
        <v>29820</v>
      </c>
      <c r="W272" s="16">
        <f t="shared" si="17"/>
        <v>0</v>
      </c>
      <c r="X272" s="17">
        <f t="shared" si="18"/>
        <v>0</v>
      </c>
      <c r="Y272" s="18">
        <f t="shared" si="19"/>
      </c>
    </row>
    <row r="273" spans="1:25" ht="25.5">
      <c r="A273" s="26">
        <v>21320039660</v>
      </c>
      <c r="B273" s="41" t="s">
        <v>567</v>
      </c>
      <c r="C273" s="32" t="s">
        <v>352</v>
      </c>
      <c r="D273" s="27" t="s">
        <v>706</v>
      </c>
      <c r="E273" s="23" t="s">
        <v>348</v>
      </c>
      <c r="F273" s="23" t="s">
        <v>175</v>
      </c>
      <c r="G273" s="23" t="s">
        <v>582</v>
      </c>
      <c r="H273" s="23" t="s">
        <v>583</v>
      </c>
      <c r="I273" s="96">
        <v>84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7">
        <v>355</v>
      </c>
      <c r="U273" s="90">
        <f t="shared" si="20"/>
        <v>355</v>
      </c>
      <c r="V273" s="15">
        <f t="shared" si="16"/>
        <v>29820</v>
      </c>
      <c r="W273" s="16">
        <f t="shared" si="17"/>
        <v>0</v>
      </c>
      <c r="X273" s="17">
        <f t="shared" si="18"/>
        <v>0</v>
      </c>
      <c r="Y273" s="18">
        <f t="shared" si="19"/>
      </c>
    </row>
    <row r="274" spans="1:25" ht="25.5">
      <c r="A274" s="26">
        <v>21320036660</v>
      </c>
      <c r="B274" s="41" t="s">
        <v>568</v>
      </c>
      <c r="C274" s="32" t="s">
        <v>352</v>
      </c>
      <c r="D274" s="27" t="s">
        <v>706</v>
      </c>
      <c r="E274" s="23" t="s">
        <v>348</v>
      </c>
      <c r="F274" s="23" t="s">
        <v>175</v>
      </c>
      <c r="G274" s="23" t="s">
        <v>584</v>
      </c>
      <c r="H274" s="23" t="s">
        <v>585</v>
      </c>
      <c r="I274" s="96">
        <v>84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7">
        <v>355</v>
      </c>
      <c r="U274" s="90">
        <f t="shared" si="20"/>
        <v>355</v>
      </c>
      <c r="V274" s="15">
        <f t="shared" si="16"/>
        <v>29820</v>
      </c>
      <c r="W274" s="16">
        <f t="shared" si="17"/>
        <v>0</v>
      </c>
      <c r="X274" s="17">
        <f t="shared" si="18"/>
        <v>0</v>
      </c>
      <c r="Y274" s="18">
        <f t="shared" si="19"/>
      </c>
    </row>
    <row r="275" spans="1:25" ht="38.25">
      <c r="A275" s="26">
        <v>16294080480</v>
      </c>
      <c r="B275" s="23" t="s">
        <v>116</v>
      </c>
      <c r="C275" s="32" t="s">
        <v>352</v>
      </c>
      <c r="D275" s="23"/>
      <c r="E275" s="23" t="s">
        <v>347</v>
      </c>
      <c r="F275" s="23" t="s">
        <v>169</v>
      </c>
      <c r="G275" s="23" t="s">
        <v>200</v>
      </c>
      <c r="H275" s="23" t="s">
        <v>410</v>
      </c>
      <c r="I275" s="99">
        <v>153</v>
      </c>
      <c r="J275" s="107"/>
      <c r="K275" s="10"/>
      <c r="L275" s="10"/>
      <c r="M275" s="10"/>
      <c r="N275" s="10"/>
      <c r="O275" s="10"/>
      <c r="P275" s="10"/>
      <c r="Q275" s="10"/>
      <c r="R275" s="107"/>
      <c r="S275" s="107"/>
      <c r="T275" s="7">
        <v>440</v>
      </c>
      <c r="U275" s="90">
        <f t="shared" si="20"/>
        <v>440</v>
      </c>
      <c r="V275" s="15">
        <f t="shared" si="16"/>
        <v>67320</v>
      </c>
      <c r="W275" s="16">
        <f t="shared" si="17"/>
        <v>0</v>
      </c>
      <c r="X275" s="17">
        <f t="shared" si="18"/>
        <v>0</v>
      </c>
      <c r="Y275" s="18">
        <f t="shared" si="19"/>
      </c>
    </row>
    <row r="276" spans="1:25" ht="20.25">
      <c r="A276" s="24" t="s">
        <v>398</v>
      </c>
      <c r="B276" s="23"/>
      <c r="C276" s="33" t="s">
        <v>354</v>
      </c>
      <c r="D276" s="30"/>
      <c r="E276" s="30"/>
      <c r="F276" s="31"/>
      <c r="G276" s="29"/>
      <c r="H276" s="31"/>
      <c r="I276" s="22"/>
      <c r="J276" s="103" t="s">
        <v>382</v>
      </c>
      <c r="K276" s="103" t="s">
        <v>383</v>
      </c>
      <c r="L276" s="103" t="s">
        <v>384</v>
      </c>
      <c r="M276" s="103" t="s">
        <v>385</v>
      </c>
      <c r="N276" s="103" t="s">
        <v>386</v>
      </c>
      <c r="O276" s="103" t="s">
        <v>387</v>
      </c>
      <c r="P276" s="103" t="s">
        <v>388</v>
      </c>
      <c r="Q276" s="103" t="s">
        <v>389</v>
      </c>
      <c r="R276" s="103" t="s">
        <v>390</v>
      </c>
      <c r="S276" s="103" t="s">
        <v>391</v>
      </c>
      <c r="T276" s="7"/>
      <c r="U276" s="90">
        <f t="shared" si="20"/>
        <v>0</v>
      </c>
      <c r="V276" s="15">
        <f t="shared" si="16"/>
      </c>
      <c r="W276" s="16">
        <f t="shared" si="17"/>
      </c>
      <c r="X276" s="17">
        <f t="shared" si="18"/>
      </c>
      <c r="Y276" s="18"/>
    </row>
    <row r="277" spans="1:25" ht="15">
      <c r="A277" s="26">
        <v>26030000480</v>
      </c>
      <c r="B277" s="23" t="s">
        <v>9</v>
      </c>
      <c r="C277" s="33" t="s">
        <v>354</v>
      </c>
      <c r="D277" s="91"/>
      <c r="E277" s="23" t="s">
        <v>348</v>
      </c>
      <c r="F277" s="23" t="s">
        <v>159</v>
      </c>
      <c r="G277" s="23" t="s">
        <v>553</v>
      </c>
      <c r="H277" s="23" t="s">
        <v>552</v>
      </c>
      <c r="I277" s="99">
        <v>153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7">
        <v>136</v>
      </c>
      <c r="U277" s="90">
        <f t="shared" si="20"/>
        <v>136</v>
      </c>
      <c r="V277" s="15">
        <f t="shared" si="16"/>
        <v>20808</v>
      </c>
      <c r="W277" s="16">
        <f t="shared" si="17"/>
        <v>0</v>
      </c>
      <c r="X277" s="17">
        <f t="shared" si="18"/>
        <v>0</v>
      </c>
      <c r="Y277" s="18">
        <f t="shared" si="19"/>
      </c>
    </row>
    <row r="278" spans="1:25" ht="15">
      <c r="A278" s="26">
        <v>26030500480</v>
      </c>
      <c r="B278" s="23" t="s">
        <v>10</v>
      </c>
      <c r="C278" s="33" t="s">
        <v>354</v>
      </c>
      <c r="D278" s="91"/>
      <c r="E278" s="23" t="s">
        <v>348</v>
      </c>
      <c r="F278" s="23" t="s">
        <v>159</v>
      </c>
      <c r="G278" s="23" t="s">
        <v>705</v>
      </c>
      <c r="H278" s="23" t="s">
        <v>552</v>
      </c>
      <c r="I278" s="99">
        <v>153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7">
        <v>136</v>
      </c>
      <c r="U278" s="90">
        <f t="shared" si="20"/>
        <v>136</v>
      </c>
      <c r="V278" s="15">
        <f t="shared" si="16"/>
        <v>20808</v>
      </c>
      <c r="W278" s="16">
        <f t="shared" si="17"/>
        <v>0</v>
      </c>
      <c r="X278" s="17">
        <f t="shared" si="18"/>
        <v>0</v>
      </c>
      <c r="Y278" s="18">
        <f t="shared" si="19"/>
      </c>
    </row>
    <row r="279" spans="1:25" ht="15">
      <c r="A279" s="26">
        <v>22001600480</v>
      </c>
      <c r="B279" s="41" t="s">
        <v>516</v>
      </c>
      <c r="C279" s="33" t="s">
        <v>354</v>
      </c>
      <c r="D279" s="91"/>
      <c r="E279" s="23" t="s">
        <v>348</v>
      </c>
      <c r="F279" s="23" t="s">
        <v>173</v>
      </c>
      <c r="G279" s="23" t="s">
        <v>550</v>
      </c>
      <c r="H279" s="23" t="s">
        <v>551</v>
      </c>
      <c r="I279" s="98">
        <v>153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7">
        <v>235</v>
      </c>
      <c r="U279" s="90">
        <f t="shared" si="20"/>
        <v>235</v>
      </c>
      <c r="V279" s="15">
        <f t="shared" si="16"/>
        <v>35955</v>
      </c>
      <c r="W279" s="16">
        <f t="shared" si="17"/>
        <v>0</v>
      </c>
      <c r="X279" s="17">
        <f t="shared" si="18"/>
        <v>0</v>
      </c>
      <c r="Y279" s="18">
        <f t="shared" si="19"/>
      </c>
    </row>
    <row r="280" spans="1:25" ht="15">
      <c r="A280" s="26">
        <v>22000500480</v>
      </c>
      <c r="B280" s="23" t="s">
        <v>473</v>
      </c>
      <c r="C280" s="33" t="s">
        <v>354</v>
      </c>
      <c r="D280" s="91"/>
      <c r="E280" s="23" t="s">
        <v>348</v>
      </c>
      <c r="F280" s="23" t="s">
        <v>173</v>
      </c>
      <c r="G280" s="23" t="s">
        <v>357</v>
      </c>
      <c r="H280" s="23" t="s">
        <v>330</v>
      </c>
      <c r="I280" s="99">
        <v>153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7">
        <v>182</v>
      </c>
      <c r="U280" s="90">
        <f t="shared" si="20"/>
        <v>182</v>
      </c>
      <c r="V280" s="15">
        <f aca="true" t="shared" si="21" ref="V280:V343">IF(ISBLANK(I280),"",U280*I280)</f>
        <v>27846</v>
      </c>
      <c r="W280" s="16">
        <f aca="true" t="shared" si="22" ref="W280:W343">IF(I280=0,"",SUM(J280:S280))</f>
        <v>0</v>
      </c>
      <c r="X280" s="17">
        <f aca="true" t="shared" si="23" ref="X280:X343">IF(I280=0,"",SUM(W280*V280))</f>
        <v>0</v>
      </c>
      <c r="Y280" s="18">
        <f aca="true" t="shared" si="24" ref="Y280:Y343">IF(W280=0,"",I280*W280)</f>
      </c>
    </row>
    <row r="281" spans="1:25" ht="15">
      <c r="A281" s="26">
        <v>22001160480</v>
      </c>
      <c r="B281" s="41" t="s">
        <v>517</v>
      </c>
      <c r="C281" s="33" t="s">
        <v>354</v>
      </c>
      <c r="D281" s="91"/>
      <c r="E281" s="23" t="s">
        <v>348</v>
      </c>
      <c r="F281" s="23" t="s">
        <v>173</v>
      </c>
      <c r="G281" s="23" t="s">
        <v>358</v>
      </c>
      <c r="H281" s="23" t="s">
        <v>330</v>
      </c>
      <c r="I281" s="99">
        <v>153</v>
      </c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7">
        <v>201</v>
      </c>
      <c r="U281" s="90">
        <f t="shared" si="20"/>
        <v>201</v>
      </c>
      <c r="V281" s="15">
        <f t="shared" si="21"/>
        <v>30753</v>
      </c>
      <c r="W281" s="16">
        <f t="shared" si="22"/>
        <v>0</v>
      </c>
      <c r="X281" s="17">
        <f t="shared" si="23"/>
        <v>0</v>
      </c>
      <c r="Y281" s="18">
        <f t="shared" si="24"/>
      </c>
    </row>
    <row r="282" spans="1:25" ht="15">
      <c r="A282" s="26">
        <v>22000900480</v>
      </c>
      <c r="B282" s="23" t="s">
        <v>474</v>
      </c>
      <c r="C282" s="33" t="s">
        <v>354</v>
      </c>
      <c r="D282" s="91"/>
      <c r="E282" s="23" t="s">
        <v>348</v>
      </c>
      <c r="F282" s="23" t="s">
        <v>173</v>
      </c>
      <c r="G282" s="23" t="s">
        <v>359</v>
      </c>
      <c r="H282" s="23" t="s">
        <v>335</v>
      </c>
      <c r="I282" s="99">
        <v>153</v>
      </c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7">
        <v>182</v>
      </c>
      <c r="U282" s="90">
        <f t="shared" si="20"/>
        <v>182</v>
      </c>
      <c r="V282" s="15">
        <f t="shared" si="21"/>
        <v>27846</v>
      </c>
      <c r="W282" s="16">
        <f t="shared" si="22"/>
        <v>0</v>
      </c>
      <c r="X282" s="17">
        <f t="shared" si="23"/>
        <v>0</v>
      </c>
      <c r="Y282" s="18">
        <f t="shared" si="24"/>
      </c>
    </row>
    <row r="283" spans="1:25" ht="15">
      <c r="A283" s="26">
        <v>22001200480</v>
      </c>
      <c r="B283" s="23" t="s">
        <v>475</v>
      </c>
      <c r="C283" s="33" t="s">
        <v>354</v>
      </c>
      <c r="D283" s="91"/>
      <c r="E283" s="23" t="s">
        <v>348</v>
      </c>
      <c r="F283" s="23" t="s">
        <v>173</v>
      </c>
      <c r="G283" s="23" t="s">
        <v>426</v>
      </c>
      <c r="H283" s="23" t="s">
        <v>551</v>
      </c>
      <c r="I283" s="99">
        <v>153</v>
      </c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7">
        <v>245</v>
      </c>
      <c r="U283" s="90">
        <f t="shared" si="20"/>
        <v>245</v>
      </c>
      <c r="V283" s="15">
        <f t="shared" si="21"/>
        <v>37485</v>
      </c>
      <c r="W283" s="16">
        <f t="shared" si="22"/>
        <v>0</v>
      </c>
      <c r="X283" s="17">
        <f t="shared" si="23"/>
        <v>0</v>
      </c>
      <c r="Y283" s="18">
        <f t="shared" si="24"/>
      </c>
    </row>
    <row r="284" spans="1:25" ht="15">
      <c r="A284" s="26">
        <v>23150100480</v>
      </c>
      <c r="B284" s="23" t="s">
        <v>36</v>
      </c>
      <c r="C284" s="33" t="s">
        <v>354</v>
      </c>
      <c r="D284" s="91"/>
      <c r="E284" s="23" t="s">
        <v>348</v>
      </c>
      <c r="F284" s="23" t="s">
        <v>163</v>
      </c>
      <c r="G284" s="23" t="s">
        <v>360</v>
      </c>
      <c r="H284" s="23" t="s">
        <v>326</v>
      </c>
      <c r="I284" s="99">
        <v>153</v>
      </c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7">
        <v>135</v>
      </c>
      <c r="U284" s="90">
        <f t="shared" si="20"/>
        <v>135</v>
      </c>
      <c r="V284" s="15">
        <f t="shared" si="21"/>
        <v>20655</v>
      </c>
      <c r="W284" s="16">
        <f t="shared" si="22"/>
        <v>0</v>
      </c>
      <c r="X284" s="17">
        <f t="shared" si="23"/>
        <v>0</v>
      </c>
      <c r="Y284" s="18">
        <f t="shared" si="24"/>
      </c>
    </row>
    <row r="285" spans="1:25" ht="15">
      <c r="A285" s="26">
        <v>24574002470</v>
      </c>
      <c r="B285" s="41" t="s">
        <v>476</v>
      </c>
      <c r="C285" s="33" t="s">
        <v>354</v>
      </c>
      <c r="D285" s="91"/>
      <c r="E285" s="23" t="s">
        <v>348</v>
      </c>
      <c r="F285" s="23" t="s">
        <v>176</v>
      </c>
      <c r="G285" s="23" t="s">
        <v>361</v>
      </c>
      <c r="H285" s="23" t="s">
        <v>362</v>
      </c>
      <c r="I285" s="96">
        <v>84</v>
      </c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7">
        <v>335</v>
      </c>
      <c r="U285" s="90">
        <f t="shared" si="20"/>
        <v>335</v>
      </c>
      <c r="V285" s="15">
        <f t="shared" si="21"/>
        <v>28140</v>
      </c>
      <c r="W285" s="16">
        <f t="shared" si="22"/>
        <v>0</v>
      </c>
      <c r="X285" s="17">
        <f t="shared" si="23"/>
        <v>0</v>
      </c>
      <c r="Y285" s="18">
        <f t="shared" si="24"/>
      </c>
    </row>
    <row r="286" spans="1:25" ht="15">
      <c r="A286" s="26">
        <v>24574002480</v>
      </c>
      <c r="B286" s="23" t="s">
        <v>476</v>
      </c>
      <c r="C286" s="33" t="s">
        <v>354</v>
      </c>
      <c r="D286" s="91"/>
      <c r="E286" s="23" t="s">
        <v>348</v>
      </c>
      <c r="F286" s="23" t="s">
        <v>176</v>
      </c>
      <c r="G286" s="23" t="s">
        <v>361</v>
      </c>
      <c r="H286" s="23" t="s">
        <v>362</v>
      </c>
      <c r="I286" s="99">
        <v>153</v>
      </c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7">
        <v>225</v>
      </c>
      <c r="U286" s="90">
        <f t="shared" si="20"/>
        <v>225</v>
      </c>
      <c r="V286" s="15">
        <f t="shared" si="21"/>
        <v>34425</v>
      </c>
      <c r="W286" s="16">
        <f t="shared" si="22"/>
        <v>0</v>
      </c>
      <c r="X286" s="17">
        <f t="shared" si="23"/>
        <v>0</v>
      </c>
      <c r="Y286" s="18">
        <f t="shared" si="24"/>
      </c>
    </row>
    <row r="287" spans="1:25" ht="15">
      <c r="A287" s="26">
        <v>24574004470</v>
      </c>
      <c r="B287" s="41" t="s">
        <v>477</v>
      </c>
      <c r="C287" s="33" t="s">
        <v>354</v>
      </c>
      <c r="D287" s="91"/>
      <c r="E287" s="23" t="s">
        <v>348</v>
      </c>
      <c r="F287" s="23" t="s">
        <v>176</v>
      </c>
      <c r="G287" s="23" t="s">
        <v>361</v>
      </c>
      <c r="H287" s="23" t="s">
        <v>332</v>
      </c>
      <c r="I287" s="96">
        <v>84</v>
      </c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7">
        <v>335</v>
      </c>
      <c r="U287" s="90">
        <f t="shared" si="20"/>
        <v>335</v>
      </c>
      <c r="V287" s="15">
        <f t="shared" si="21"/>
        <v>28140</v>
      </c>
      <c r="W287" s="16">
        <f t="shared" si="22"/>
        <v>0</v>
      </c>
      <c r="X287" s="17">
        <f t="shared" si="23"/>
        <v>0</v>
      </c>
      <c r="Y287" s="18">
        <f t="shared" si="24"/>
      </c>
    </row>
    <row r="288" spans="1:25" ht="15">
      <c r="A288" s="26">
        <v>24574004480</v>
      </c>
      <c r="B288" s="23" t="s">
        <v>477</v>
      </c>
      <c r="C288" s="33" t="s">
        <v>354</v>
      </c>
      <c r="D288" s="91"/>
      <c r="E288" s="23" t="s">
        <v>348</v>
      </c>
      <c r="F288" s="23" t="s">
        <v>176</v>
      </c>
      <c r="G288" s="23" t="s">
        <v>361</v>
      </c>
      <c r="H288" s="23" t="s">
        <v>332</v>
      </c>
      <c r="I288" s="99">
        <v>153</v>
      </c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7">
        <v>225</v>
      </c>
      <c r="U288" s="90">
        <f t="shared" si="20"/>
        <v>225</v>
      </c>
      <c r="V288" s="15">
        <f t="shared" si="21"/>
        <v>34425</v>
      </c>
      <c r="W288" s="16">
        <f t="shared" si="22"/>
        <v>0</v>
      </c>
      <c r="X288" s="17">
        <f t="shared" si="23"/>
        <v>0</v>
      </c>
      <c r="Y288" s="18">
        <f t="shared" si="24"/>
      </c>
    </row>
    <row r="289" spans="1:25" ht="15">
      <c r="A289" s="26">
        <v>24574003470</v>
      </c>
      <c r="B289" s="41" t="s">
        <v>478</v>
      </c>
      <c r="C289" s="33" t="s">
        <v>354</v>
      </c>
      <c r="D289" s="91"/>
      <c r="E289" s="23" t="s">
        <v>348</v>
      </c>
      <c r="F289" s="23" t="s">
        <v>176</v>
      </c>
      <c r="G289" s="23" t="s">
        <v>361</v>
      </c>
      <c r="H289" s="23" t="s">
        <v>363</v>
      </c>
      <c r="I289" s="96">
        <v>84</v>
      </c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7">
        <v>335</v>
      </c>
      <c r="U289" s="90">
        <f t="shared" si="20"/>
        <v>335</v>
      </c>
      <c r="V289" s="15">
        <f t="shared" si="21"/>
        <v>28140</v>
      </c>
      <c r="W289" s="16">
        <f t="shared" si="22"/>
        <v>0</v>
      </c>
      <c r="X289" s="17">
        <f t="shared" si="23"/>
        <v>0</v>
      </c>
      <c r="Y289" s="18">
        <f t="shared" si="24"/>
      </c>
    </row>
    <row r="290" spans="1:25" ht="15">
      <c r="A290" s="26">
        <v>24574003480</v>
      </c>
      <c r="B290" s="23" t="s">
        <v>478</v>
      </c>
      <c r="C290" s="33" t="s">
        <v>354</v>
      </c>
      <c r="D290" s="91"/>
      <c r="E290" s="23" t="s">
        <v>348</v>
      </c>
      <c r="F290" s="23" t="s">
        <v>176</v>
      </c>
      <c r="G290" s="23" t="s">
        <v>361</v>
      </c>
      <c r="H290" s="23" t="s">
        <v>363</v>
      </c>
      <c r="I290" s="99">
        <v>153</v>
      </c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7">
        <v>225</v>
      </c>
      <c r="U290" s="90">
        <f t="shared" si="20"/>
        <v>225</v>
      </c>
      <c r="V290" s="15">
        <f t="shared" si="21"/>
        <v>34425</v>
      </c>
      <c r="W290" s="16">
        <f t="shared" si="22"/>
        <v>0</v>
      </c>
      <c r="X290" s="17">
        <f t="shared" si="23"/>
        <v>0</v>
      </c>
      <c r="Y290" s="18">
        <f t="shared" si="24"/>
      </c>
    </row>
    <row r="291" spans="1:25" ht="15">
      <c r="A291" s="26">
        <v>24571200480</v>
      </c>
      <c r="B291" s="23" t="s">
        <v>479</v>
      </c>
      <c r="C291" s="33" t="s">
        <v>354</v>
      </c>
      <c r="D291" s="91"/>
      <c r="E291" s="23" t="s">
        <v>348</v>
      </c>
      <c r="F291" s="23" t="s">
        <v>176</v>
      </c>
      <c r="G291" s="23" t="s">
        <v>364</v>
      </c>
      <c r="H291" s="23" t="s">
        <v>332</v>
      </c>
      <c r="I291" s="99">
        <v>153</v>
      </c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7">
        <v>277</v>
      </c>
      <c r="U291" s="90">
        <f t="shared" si="20"/>
        <v>277</v>
      </c>
      <c r="V291" s="15">
        <f t="shared" si="21"/>
        <v>42381</v>
      </c>
      <c r="W291" s="16">
        <f t="shared" si="22"/>
        <v>0</v>
      </c>
      <c r="X291" s="17">
        <f t="shared" si="23"/>
        <v>0</v>
      </c>
      <c r="Y291" s="18">
        <f t="shared" si="24"/>
      </c>
    </row>
    <row r="292" spans="1:25" ht="15">
      <c r="A292" s="26">
        <v>24110304480</v>
      </c>
      <c r="B292" s="23" t="s">
        <v>480</v>
      </c>
      <c r="C292" s="33" t="s">
        <v>354</v>
      </c>
      <c r="D292" s="91"/>
      <c r="E292" s="23" t="s">
        <v>348</v>
      </c>
      <c r="F292" s="23" t="s">
        <v>165</v>
      </c>
      <c r="G292" s="23" t="s">
        <v>365</v>
      </c>
      <c r="H292" s="23" t="s">
        <v>330</v>
      </c>
      <c r="I292" s="99">
        <v>153</v>
      </c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7">
        <v>229</v>
      </c>
      <c r="U292" s="90">
        <f t="shared" si="20"/>
        <v>229</v>
      </c>
      <c r="V292" s="15">
        <f t="shared" si="21"/>
        <v>35037</v>
      </c>
      <c r="W292" s="16">
        <f t="shared" si="22"/>
        <v>0</v>
      </c>
      <c r="X292" s="17">
        <f t="shared" si="23"/>
        <v>0</v>
      </c>
      <c r="Y292" s="18">
        <f t="shared" si="24"/>
      </c>
    </row>
    <row r="293" spans="1:25" ht="15">
      <c r="A293" s="26">
        <v>22533000480</v>
      </c>
      <c r="B293" s="23" t="s">
        <v>117</v>
      </c>
      <c r="C293" s="33" t="s">
        <v>354</v>
      </c>
      <c r="D293" s="91"/>
      <c r="E293" s="23" t="s">
        <v>348</v>
      </c>
      <c r="F293" s="23" t="s">
        <v>168</v>
      </c>
      <c r="G293" s="23" t="s">
        <v>366</v>
      </c>
      <c r="H293" s="23" t="s">
        <v>329</v>
      </c>
      <c r="I293" s="99">
        <v>153</v>
      </c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7">
        <v>150</v>
      </c>
      <c r="U293" s="90">
        <f t="shared" si="20"/>
        <v>150</v>
      </c>
      <c r="V293" s="15">
        <f t="shared" si="21"/>
        <v>22950</v>
      </c>
      <c r="W293" s="16">
        <f t="shared" si="22"/>
        <v>0</v>
      </c>
      <c r="X293" s="17">
        <f t="shared" si="23"/>
        <v>0</v>
      </c>
      <c r="Y293" s="18">
        <f t="shared" si="24"/>
      </c>
    </row>
    <row r="294" spans="1:25" ht="15">
      <c r="A294" s="26">
        <v>23960000480</v>
      </c>
      <c r="B294" s="23" t="s">
        <v>118</v>
      </c>
      <c r="C294" s="33" t="s">
        <v>354</v>
      </c>
      <c r="D294" s="91"/>
      <c r="E294" s="23" t="s">
        <v>348</v>
      </c>
      <c r="F294" s="23" t="s">
        <v>171</v>
      </c>
      <c r="G294" s="23" t="s">
        <v>367</v>
      </c>
      <c r="H294" s="23" t="s">
        <v>329</v>
      </c>
      <c r="I294" s="99">
        <v>153</v>
      </c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7">
        <v>139</v>
      </c>
      <c r="U294" s="90">
        <f t="shared" si="20"/>
        <v>139</v>
      </c>
      <c r="V294" s="15">
        <f t="shared" si="21"/>
        <v>21267</v>
      </c>
      <c r="W294" s="16">
        <f t="shared" si="22"/>
        <v>0</v>
      </c>
      <c r="X294" s="17">
        <f t="shared" si="23"/>
        <v>0</v>
      </c>
      <c r="Y294" s="18">
        <f t="shared" si="24"/>
      </c>
    </row>
    <row r="295" spans="1:25" ht="15">
      <c r="A295" s="26">
        <v>22580200480</v>
      </c>
      <c r="B295" s="23" t="s">
        <v>574</v>
      </c>
      <c r="C295" s="33" t="s">
        <v>354</v>
      </c>
      <c r="D295" s="27" t="s">
        <v>706</v>
      </c>
      <c r="E295" s="23" t="s">
        <v>348</v>
      </c>
      <c r="F295" s="23" t="s">
        <v>170</v>
      </c>
      <c r="G295" s="23" t="s">
        <v>368</v>
      </c>
      <c r="H295" s="23" t="s">
        <v>595</v>
      </c>
      <c r="I295" s="99">
        <v>153</v>
      </c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7">
        <v>150</v>
      </c>
      <c r="U295" s="90">
        <f t="shared" si="20"/>
        <v>150</v>
      </c>
      <c r="V295" s="15">
        <f t="shared" si="21"/>
        <v>22950</v>
      </c>
      <c r="W295" s="16">
        <f t="shared" si="22"/>
        <v>0</v>
      </c>
      <c r="X295" s="17">
        <f t="shared" si="23"/>
        <v>0</v>
      </c>
      <c r="Y295" s="18">
        <f t="shared" si="24"/>
      </c>
    </row>
    <row r="296" spans="1:25" ht="15">
      <c r="A296" s="26">
        <v>22580100480</v>
      </c>
      <c r="B296" s="23" t="s">
        <v>119</v>
      </c>
      <c r="C296" s="33" t="s">
        <v>354</v>
      </c>
      <c r="D296" s="91"/>
      <c r="E296" s="23" t="s">
        <v>348</v>
      </c>
      <c r="F296" s="23" t="s">
        <v>170</v>
      </c>
      <c r="G296" s="23" t="s">
        <v>368</v>
      </c>
      <c r="H296" s="23" t="s">
        <v>335</v>
      </c>
      <c r="I296" s="99">
        <v>153</v>
      </c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7">
        <v>150</v>
      </c>
      <c r="U296" s="90">
        <f t="shared" si="20"/>
        <v>150</v>
      </c>
      <c r="V296" s="15">
        <f t="shared" si="21"/>
        <v>22950</v>
      </c>
      <c r="W296" s="16">
        <f t="shared" si="22"/>
        <v>0</v>
      </c>
      <c r="X296" s="17">
        <f t="shared" si="23"/>
        <v>0</v>
      </c>
      <c r="Y296" s="18">
        <f t="shared" si="24"/>
      </c>
    </row>
    <row r="297" spans="1:25" ht="20.25">
      <c r="A297" s="24" t="s">
        <v>355</v>
      </c>
      <c r="B297" s="28"/>
      <c r="C297" s="34" t="s">
        <v>355</v>
      </c>
      <c r="D297" s="30"/>
      <c r="E297" s="30"/>
      <c r="F297" s="31"/>
      <c r="G297" s="29"/>
      <c r="H297" s="31"/>
      <c r="I297" s="22"/>
      <c r="J297" s="103" t="s">
        <v>382</v>
      </c>
      <c r="K297" s="103" t="s">
        <v>383</v>
      </c>
      <c r="L297" s="103" t="s">
        <v>384</v>
      </c>
      <c r="M297" s="103" t="s">
        <v>385</v>
      </c>
      <c r="N297" s="103" t="s">
        <v>386</v>
      </c>
      <c r="O297" s="103" t="s">
        <v>387</v>
      </c>
      <c r="P297" s="103" t="s">
        <v>388</v>
      </c>
      <c r="Q297" s="103" t="s">
        <v>389</v>
      </c>
      <c r="R297" s="103" t="s">
        <v>390</v>
      </c>
      <c r="S297" s="103" t="s">
        <v>391</v>
      </c>
      <c r="T297" s="7"/>
      <c r="U297" s="90">
        <f t="shared" si="20"/>
        <v>0</v>
      </c>
      <c r="V297" s="15">
        <f t="shared" si="21"/>
      </c>
      <c r="W297" s="16">
        <f t="shared" si="22"/>
      </c>
      <c r="X297" s="17">
        <f t="shared" si="23"/>
      </c>
      <c r="Y297" s="18"/>
    </row>
    <row r="298" spans="1:25" ht="25.5">
      <c r="A298" s="26">
        <v>24890200480</v>
      </c>
      <c r="B298" s="23" t="s">
        <v>465</v>
      </c>
      <c r="C298" s="34" t="s">
        <v>355</v>
      </c>
      <c r="D298" s="91"/>
      <c r="E298" s="23" t="s">
        <v>348</v>
      </c>
      <c r="F298" s="23"/>
      <c r="G298" s="23" t="s">
        <v>697</v>
      </c>
      <c r="H298" s="23" t="s">
        <v>406</v>
      </c>
      <c r="I298" s="99">
        <v>153</v>
      </c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7">
        <v>155</v>
      </c>
      <c r="U298" s="90">
        <f t="shared" si="20"/>
        <v>155</v>
      </c>
      <c r="V298" s="15">
        <f t="shared" si="21"/>
        <v>23715</v>
      </c>
      <c r="W298" s="16">
        <f t="shared" si="22"/>
        <v>0</v>
      </c>
      <c r="X298" s="17">
        <f t="shared" si="23"/>
        <v>0</v>
      </c>
      <c r="Y298" s="18">
        <f t="shared" si="24"/>
      </c>
    </row>
    <row r="299" spans="1:25" ht="14.25" customHeight="1">
      <c r="A299" s="26">
        <v>24890291480</v>
      </c>
      <c r="B299" s="23" t="s">
        <v>560</v>
      </c>
      <c r="C299" s="34" t="s">
        <v>355</v>
      </c>
      <c r="D299" s="27" t="s">
        <v>706</v>
      </c>
      <c r="E299" s="23" t="s">
        <v>348</v>
      </c>
      <c r="F299" s="23"/>
      <c r="G299" s="23"/>
      <c r="H299" s="23" t="s">
        <v>561</v>
      </c>
      <c r="I299" s="99">
        <v>153</v>
      </c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7">
        <v>155</v>
      </c>
      <c r="U299" s="90">
        <f t="shared" si="20"/>
        <v>155</v>
      </c>
      <c r="V299" s="15">
        <f t="shared" si="21"/>
        <v>23715</v>
      </c>
      <c r="W299" s="16">
        <f t="shared" si="22"/>
        <v>0</v>
      </c>
      <c r="X299" s="17">
        <f t="shared" si="23"/>
        <v>0</v>
      </c>
      <c r="Y299" s="18">
        <f t="shared" si="24"/>
      </c>
    </row>
    <row r="300" spans="1:25" ht="15">
      <c r="A300" s="26">
        <v>24890220480</v>
      </c>
      <c r="B300" s="23" t="s">
        <v>466</v>
      </c>
      <c r="C300" s="34" t="s">
        <v>355</v>
      </c>
      <c r="D300" s="91"/>
      <c r="E300" s="23" t="s">
        <v>348</v>
      </c>
      <c r="F300" s="23"/>
      <c r="G300" s="23"/>
      <c r="H300" s="23" t="s">
        <v>407</v>
      </c>
      <c r="I300" s="99">
        <v>153</v>
      </c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7">
        <v>155</v>
      </c>
      <c r="U300" s="90">
        <f t="shared" si="20"/>
        <v>155</v>
      </c>
      <c r="V300" s="15">
        <f t="shared" si="21"/>
        <v>23715</v>
      </c>
      <c r="W300" s="16">
        <f t="shared" si="22"/>
        <v>0</v>
      </c>
      <c r="X300" s="17">
        <f t="shared" si="23"/>
        <v>0</v>
      </c>
      <c r="Y300" s="18">
        <f t="shared" si="24"/>
      </c>
    </row>
    <row r="301" spans="1:25" ht="25.5">
      <c r="A301" s="26">
        <v>24890302480</v>
      </c>
      <c r="B301" s="23" t="s">
        <v>467</v>
      </c>
      <c r="C301" s="34" t="s">
        <v>355</v>
      </c>
      <c r="D301" s="91"/>
      <c r="E301" s="23" t="s">
        <v>348</v>
      </c>
      <c r="F301" s="23"/>
      <c r="G301" s="23" t="s">
        <v>695</v>
      </c>
      <c r="H301" s="23" t="s">
        <v>408</v>
      </c>
      <c r="I301" s="99">
        <v>153</v>
      </c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7">
        <v>155</v>
      </c>
      <c r="U301" s="90">
        <f t="shared" si="20"/>
        <v>155</v>
      </c>
      <c r="V301" s="15">
        <f t="shared" si="21"/>
        <v>23715</v>
      </c>
      <c r="W301" s="16">
        <f t="shared" si="22"/>
        <v>0</v>
      </c>
      <c r="X301" s="17">
        <f t="shared" si="23"/>
        <v>0</v>
      </c>
      <c r="Y301" s="18">
        <f t="shared" si="24"/>
      </c>
    </row>
    <row r="302" spans="1:25" ht="25.5">
      <c r="A302" s="26">
        <v>24890101480</v>
      </c>
      <c r="B302" s="23" t="s">
        <v>468</v>
      </c>
      <c r="C302" s="34" t="s">
        <v>355</v>
      </c>
      <c r="D302" s="91"/>
      <c r="E302" s="23" t="s">
        <v>348</v>
      </c>
      <c r="F302" s="23"/>
      <c r="G302" s="23" t="s">
        <v>696</v>
      </c>
      <c r="H302" s="23" t="s">
        <v>402</v>
      </c>
      <c r="I302" s="99">
        <v>153</v>
      </c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7">
        <v>147</v>
      </c>
      <c r="U302" s="90">
        <f aca="true" t="shared" si="25" ref="U302:U365">T302*(1-V$15)</f>
        <v>147</v>
      </c>
      <c r="V302" s="15">
        <f t="shared" si="21"/>
        <v>22491</v>
      </c>
      <c r="W302" s="16">
        <f t="shared" si="22"/>
        <v>0</v>
      </c>
      <c r="X302" s="17">
        <f t="shared" si="23"/>
        <v>0</v>
      </c>
      <c r="Y302" s="18">
        <f t="shared" si="24"/>
      </c>
    </row>
    <row r="303" spans="1:25" ht="15">
      <c r="A303" s="26">
        <v>24890100480</v>
      </c>
      <c r="B303" s="23" t="s">
        <v>469</v>
      </c>
      <c r="C303" s="34" t="s">
        <v>355</v>
      </c>
      <c r="D303" s="91"/>
      <c r="E303" s="23" t="s">
        <v>348</v>
      </c>
      <c r="F303" s="23"/>
      <c r="G303" s="23"/>
      <c r="H303" s="23" t="s">
        <v>401</v>
      </c>
      <c r="I303" s="99">
        <v>153</v>
      </c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7">
        <v>147</v>
      </c>
      <c r="U303" s="90">
        <f t="shared" si="25"/>
        <v>147</v>
      </c>
      <c r="V303" s="15">
        <f t="shared" si="21"/>
        <v>22491</v>
      </c>
      <c r="W303" s="16">
        <f t="shared" si="22"/>
        <v>0</v>
      </c>
      <c r="X303" s="17">
        <f t="shared" si="23"/>
        <v>0</v>
      </c>
      <c r="Y303" s="18">
        <f t="shared" si="24"/>
      </c>
    </row>
    <row r="304" spans="1:25" ht="15">
      <c r="A304" s="26">
        <v>24890103480</v>
      </c>
      <c r="B304" s="23" t="s">
        <v>470</v>
      </c>
      <c r="C304" s="34" t="s">
        <v>355</v>
      </c>
      <c r="D304" s="91"/>
      <c r="E304" s="23" t="s">
        <v>348</v>
      </c>
      <c r="F304" s="23"/>
      <c r="G304" s="23"/>
      <c r="H304" s="23" t="s">
        <v>404</v>
      </c>
      <c r="I304" s="99">
        <v>153</v>
      </c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7">
        <v>147</v>
      </c>
      <c r="U304" s="90">
        <f t="shared" si="25"/>
        <v>147</v>
      </c>
      <c r="V304" s="15">
        <f t="shared" si="21"/>
        <v>22491</v>
      </c>
      <c r="W304" s="16">
        <f t="shared" si="22"/>
        <v>0</v>
      </c>
      <c r="X304" s="17">
        <f t="shared" si="23"/>
        <v>0</v>
      </c>
      <c r="Y304" s="18">
        <f t="shared" si="24"/>
      </c>
    </row>
    <row r="305" spans="1:25" ht="15">
      <c r="A305" s="26">
        <v>24890102480</v>
      </c>
      <c r="B305" s="23" t="s">
        <v>471</v>
      </c>
      <c r="C305" s="34" t="s">
        <v>355</v>
      </c>
      <c r="D305" s="91"/>
      <c r="E305" s="23" t="s">
        <v>348</v>
      </c>
      <c r="F305" s="23"/>
      <c r="G305" s="23"/>
      <c r="H305" s="23" t="s">
        <v>403</v>
      </c>
      <c r="I305" s="99">
        <v>153</v>
      </c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7">
        <v>147</v>
      </c>
      <c r="U305" s="90">
        <f t="shared" si="25"/>
        <v>147</v>
      </c>
      <c r="V305" s="15">
        <f t="shared" si="21"/>
        <v>22491</v>
      </c>
      <c r="W305" s="16">
        <f t="shared" si="22"/>
        <v>0</v>
      </c>
      <c r="X305" s="17">
        <f t="shared" si="23"/>
        <v>0</v>
      </c>
      <c r="Y305" s="18">
        <f t="shared" si="24"/>
      </c>
    </row>
    <row r="306" spans="1:25" ht="15">
      <c r="A306" s="26">
        <v>24890104480</v>
      </c>
      <c r="B306" s="23" t="s">
        <v>472</v>
      </c>
      <c r="C306" s="34" t="s">
        <v>355</v>
      </c>
      <c r="D306" s="91"/>
      <c r="E306" s="23" t="s">
        <v>348</v>
      </c>
      <c r="F306" s="23"/>
      <c r="G306" s="23"/>
      <c r="H306" s="23" t="s">
        <v>405</v>
      </c>
      <c r="I306" s="99">
        <v>153</v>
      </c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7">
        <v>155</v>
      </c>
      <c r="U306" s="90">
        <f t="shared" si="25"/>
        <v>155</v>
      </c>
      <c r="V306" s="15">
        <f t="shared" si="21"/>
        <v>23715</v>
      </c>
      <c r="W306" s="16">
        <f t="shared" si="22"/>
        <v>0</v>
      </c>
      <c r="X306" s="17">
        <f t="shared" si="23"/>
        <v>0</v>
      </c>
      <c r="Y306" s="18">
        <f t="shared" si="24"/>
      </c>
    </row>
    <row r="307" spans="1:25" ht="20.25">
      <c r="A307" s="24" t="s">
        <v>685</v>
      </c>
      <c r="B307" s="23"/>
      <c r="C307" s="106" t="s">
        <v>686</v>
      </c>
      <c r="D307" s="22"/>
      <c r="E307" s="22"/>
      <c r="F307" s="22"/>
      <c r="G307" s="22"/>
      <c r="H307" s="22"/>
      <c r="I307" s="22"/>
      <c r="J307" s="103" t="s">
        <v>382</v>
      </c>
      <c r="K307" s="103" t="s">
        <v>383</v>
      </c>
      <c r="L307" s="103" t="s">
        <v>384</v>
      </c>
      <c r="M307" s="103" t="s">
        <v>385</v>
      </c>
      <c r="N307" s="103" t="s">
        <v>386</v>
      </c>
      <c r="O307" s="103" t="s">
        <v>387</v>
      </c>
      <c r="P307" s="103" t="s">
        <v>388</v>
      </c>
      <c r="Q307" s="103" t="s">
        <v>389</v>
      </c>
      <c r="R307" s="103" t="s">
        <v>390</v>
      </c>
      <c r="S307" s="103" t="s">
        <v>391</v>
      </c>
      <c r="T307" s="7"/>
      <c r="U307" s="90">
        <f t="shared" si="25"/>
        <v>0</v>
      </c>
      <c r="V307" s="15">
        <f t="shared" si="21"/>
      </c>
      <c r="W307" s="16">
        <f t="shared" si="22"/>
      </c>
      <c r="X307" s="17">
        <f t="shared" si="23"/>
      </c>
      <c r="Y307" s="18"/>
    </row>
    <row r="308" spans="1:25" ht="18">
      <c r="A308" s="105" t="s">
        <v>600</v>
      </c>
      <c r="B308" s="104"/>
      <c r="C308" s="106" t="s">
        <v>686</v>
      </c>
      <c r="D308" s="22"/>
      <c r="E308" s="22"/>
      <c r="F308" s="22"/>
      <c r="G308" s="22"/>
      <c r="H308" s="22"/>
      <c r="I308" s="22"/>
      <c r="J308" s="103" t="s">
        <v>382</v>
      </c>
      <c r="K308" s="103" t="s">
        <v>383</v>
      </c>
      <c r="L308" s="103" t="s">
        <v>384</v>
      </c>
      <c r="M308" s="103" t="s">
        <v>385</v>
      </c>
      <c r="N308" s="103" t="s">
        <v>386</v>
      </c>
      <c r="O308" s="103" t="s">
        <v>387</v>
      </c>
      <c r="P308" s="103" t="s">
        <v>388</v>
      </c>
      <c r="Q308" s="103" t="s">
        <v>389</v>
      </c>
      <c r="R308" s="103" t="s">
        <v>390</v>
      </c>
      <c r="S308" s="103" t="s">
        <v>391</v>
      </c>
      <c r="T308" s="7"/>
      <c r="U308" s="90">
        <f t="shared" si="25"/>
        <v>0</v>
      </c>
      <c r="V308" s="15">
        <f t="shared" si="21"/>
      </c>
      <c r="W308" s="16">
        <f t="shared" si="22"/>
      </c>
      <c r="X308" s="17">
        <f t="shared" si="23"/>
      </c>
      <c r="Y308" s="18"/>
    </row>
    <row r="309" spans="1:25" ht="15">
      <c r="A309" s="41">
        <v>16332002470</v>
      </c>
      <c r="B309" s="41" t="s">
        <v>602</v>
      </c>
      <c r="C309" s="106" t="s">
        <v>686</v>
      </c>
      <c r="D309" s="91"/>
      <c r="E309" s="23"/>
      <c r="F309" s="28" t="s">
        <v>601</v>
      </c>
      <c r="G309" s="23"/>
      <c r="H309" s="23"/>
      <c r="I309" s="96">
        <v>84</v>
      </c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7">
        <v>595</v>
      </c>
      <c r="U309" s="90">
        <f t="shared" si="25"/>
        <v>595</v>
      </c>
      <c r="V309" s="15">
        <f t="shared" si="21"/>
        <v>49980</v>
      </c>
      <c r="W309" s="16">
        <f t="shared" si="22"/>
        <v>0</v>
      </c>
      <c r="X309" s="17">
        <f t="shared" si="23"/>
        <v>0</v>
      </c>
      <c r="Y309" s="18">
        <f t="shared" si="24"/>
      </c>
    </row>
    <row r="310" spans="1:25" ht="15">
      <c r="A310" s="41">
        <v>16332006470</v>
      </c>
      <c r="B310" s="41" t="s">
        <v>603</v>
      </c>
      <c r="C310" s="106" t="s">
        <v>686</v>
      </c>
      <c r="D310" s="91"/>
      <c r="E310" s="23"/>
      <c r="F310" s="28" t="s">
        <v>601</v>
      </c>
      <c r="G310" s="23"/>
      <c r="H310" s="23"/>
      <c r="I310" s="96">
        <v>84</v>
      </c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7">
        <v>510</v>
      </c>
      <c r="U310" s="90">
        <f t="shared" si="25"/>
        <v>510</v>
      </c>
      <c r="V310" s="15">
        <f t="shared" si="21"/>
        <v>42840</v>
      </c>
      <c r="W310" s="16">
        <f t="shared" si="22"/>
        <v>0</v>
      </c>
      <c r="X310" s="17">
        <f t="shared" si="23"/>
        <v>0</v>
      </c>
      <c r="Y310" s="18">
        <f t="shared" si="24"/>
      </c>
    </row>
    <row r="311" spans="1:25" ht="18">
      <c r="A311" s="105" t="s">
        <v>604</v>
      </c>
      <c r="B311" s="104"/>
      <c r="C311" s="106" t="s">
        <v>686</v>
      </c>
      <c r="D311" s="22"/>
      <c r="E311" s="22"/>
      <c r="F311" s="22"/>
      <c r="G311" s="22"/>
      <c r="H311" s="22"/>
      <c r="I311" s="22"/>
      <c r="J311" s="103" t="s">
        <v>382</v>
      </c>
      <c r="K311" s="103" t="s">
        <v>383</v>
      </c>
      <c r="L311" s="103" t="s">
        <v>384</v>
      </c>
      <c r="M311" s="103" t="s">
        <v>385</v>
      </c>
      <c r="N311" s="103" t="s">
        <v>386</v>
      </c>
      <c r="O311" s="103" t="s">
        <v>387</v>
      </c>
      <c r="P311" s="103" t="s">
        <v>388</v>
      </c>
      <c r="Q311" s="103" t="s">
        <v>389</v>
      </c>
      <c r="R311" s="103" t="s">
        <v>390</v>
      </c>
      <c r="S311" s="103" t="s">
        <v>391</v>
      </c>
      <c r="T311" s="7"/>
      <c r="U311" s="90">
        <f t="shared" si="25"/>
        <v>0</v>
      </c>
      <c r="V311" s="15">
        <f t="shared" si="21"/>
      </c>
      <c r="W311" s="16">
        <f t="shared" si="22"/>
      </c>
      <c r="X311" s="17">
        <f t="shared" si="23"/>
      </c>
      <c r="Y311" s="18"/>
    </row>
    <row r="312" spans="1:25" ht="15">
      <c r="A312" s="41">
        <v>16100537470</v>
      </c>
      <c r="B312" s="41" t="s">
        <v>693</v>
      </c>
      <c r="C312" s="106" t="s">
        <v>686</v>
      </c>
      <c r="D312" s="91"/>
      <c r="E312" s="23"/>
      <c r="F312" s="28" t="s">
        <v>605</v>
      </c>
      <c r="G312" s="23"/>
      <c r="H312" s="23"/>
      <c r="I312" s="96">
        <v>84</v>
      </c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7">
        <v>670</v>
      </c>
      <c r="U312" s="90">
        <f t="shared" si="25"/>
        <v>670</v>
      </c>
      <c r="V312" s="15">
        <f t="shared" si="21"/>
        <v>56280</v>
      </c>
      <c r="W312" s="16">
        <f t="shared" si="22"/>
        <v>0</v>
      </c>
      <c r="X312" s="17">
        <f t="shared" si="23"/>
        <v>0</v>
      </c>
      <c r="Y312" s="18">
        <f t="shared" si="24"/>
      </c>
    </row>
    <row r="313" spans="1:25" ht="15">
      <c r="A313" s="41">
        <v>16100535470</v>
      </c>
      <c r="B313" s="41" t="s">
        <v>606</v>
      </c>
      <c r="C313" s="106" t="s">
        <v>686</v>
      </c>
      <c r="D313" s="91"/>
      <c r="E313" s="23"/>
      <c r="F313" s="28" t="s">
        <v>605</v>
      </c>
      <c r="G313" s="23"/>
      <c r="H313" s="23"/>
      <c r="I313" s="96">
        <v>84</v>
      </c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7">
        <v>670</v>
      </c>
      <c r="U313" s="90">
        <f t="shared" si="25"/>
        <v>670</v>
      </c>
      <c r="V313" s="15">
        <f t="shared" si="21"/>
        <v>56280</v>
      </c>
      <c r="W313" s="16">
        <f t="shared" si="22"/>
        <v>0</v>
      </c>
      <c r="X313" s="17">
        <f t="shared" si="23"/>
        <v>0</v>
      </c>
      <c r="Y313" s="18">
        <f t="shared" si="24"/>
      </c>
    </row>
    <row r="314" spans="1:25" ht="18">
      <c r="A314" s="105" t="s">
        <v>607</v>
      </c>
      <c r="B314" s="21"/>
      <c r="C314" s="106" t="s">
        <v>686</v>
      </c>
      <c r="D314" s="22"/>
      <c r="E314" s="22"/>
      <c r="F314" s="22"/>
      <c r="G314" s="22"/>
      <c r="H314" s="22"/>
      <c r="I314" s="22"/>
      <c r="J314" s="103" t="s">
        <v>382</v>
      </c>
      <c r="K314" s="103" t="s">
        <v>383</v>
      </c>
      <c r="L314" s="103" t="s">
        <v>384</v>
      </c>
      <c r="M314" s="103" t="s">
        <v>385</v>
      </c>
      <c r="N314" s="103" t="s">
        <v>386</v>
      </c>
      <c r="O314" s="103" t="s">
        <v>387</v>
      </c>
      <c r="P314" s="103" t="s">
        <v>388</v>
      </c>
      <c r="Q314" s="103" t="s">
        <v>389</v>
      </c>
      <c r="R314" s="103" t="s">
        <v>390</v>
      </c>
      <c r="S314" s="103" t="s">
        <v>391</v>
      </c>
      <c r="T314" s="7"/>
      <c r="U314" s="90">
        <f t="shared" si="25"/>
        <v>0</v>
      </c>
      <c r="V314" s="15">
        <f t="shared" si="21"/>
      </c>
      <c r="W314" s="16">
        <f t="shared" si="22"/>
      </c>
      <c r="X314" s="17">
        <f t="shared" si="23"/>
      </c>
      <c r="Y314" s="18"/>
    </row>
    <row r="315" spans="1:25" ht="15">
      <c r="A315" s="41">
        <v>16180617480</v>
      </c>
      <c r="B315" s="41" t="s">
        <v>609</v>
      </c>
      <c r="C315" s="106" t="s">
        <v>686</v>
      </c>
      <c r="D315" s="91"/>
      <c r="E315" s="23"/>
      <c r="F315" s="28" t="s">
        <v>608</v>
      </c>
      <c r="G315" s="23"/>
      <c r="H315" s="23"/>
      <c r="I315" s="93">
        <v>153</v>
      </c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7">
        <v>450</v>
      </c>
      <c r="U315" s="90">
        <f t="shared" si="25"/>
        <v>450</v>
      </c>
      <c r="V315" s="15">
        <f t="shared" si="21"/>
        <v>68850</v>
      </c>
      <c r="W315" s="16">
        <f t="shared" si="22"/>
        <v>0</v>
      </c>
      <c r="X315" s="17">
        <f t="shared" si="23"/>
        <v>0</v>
      </c>
      <c r="Y315" s="18">
        <f t="shared" si="24"/>
      </c>
    </row>
    <row r="316" spans="1:25" ht="15">
      <c r="A316" s="41">
        <v>16180605480</v>
      </c>
      <c r="B316" s="41" t="s">
        <v>610</v>
      </c>
      <c r="C316" s="106" t="s">
        <v>686</v>
      </c>
      <c r="D316" s="91"/>
      <c r="E316" s="23"/>
      <c r="F316" s="28" t="s">
        <v>608</v>
      </c>
      <c r="G316" s="23"/>
      <c r="H316" s="23"/>
      <c r="I316" s="93">
        <v>153</v>
      </c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7">
        <v>450</v>
      </c>
      <c r="U316" s="90">
        <f t="shared" si="25"/>
        <v>450</v>
      </c>
      <c r="V316" s="15">
        <f t="shared" si="21"/>
        <v>68850</v>
      </c>
      <c r="W316" s="16">
        <f t="shared" si="22"/>
        <v>0</v>
      </c>
      <c r="X316" s="17">
        <f t="shared" si="23"/>
        <v>0</v>
      </c>
      <c r="Y316" s="18">
        <f t="shared" si="24"/>
      </c>
    </row>
    <row r="317" spans="1:25" ht="15">
      <c r="A317" s="41">
        <v>16180606480</v>
      </c>
      <c r="B317" s="41" t="s">
        <v>611</v>
      </c>
      <c r="C317" s="106" t="s">
        <v>686</v>
      </c>
      <c r="D317" s="91"/>
      <c r="E317" s="23"/>
      <c r="F317" s="28" t="s">
        <v>608</v>
      </c>
      <c r="G317" s="23"/>
      <c r="H317" s="23"/>
      <c r="I317" s="93">
        <v>153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7">
        <v>480</v>
      </c>
      <c r="U317" s="90">
        <f t="shared" si="25"/>
        <v>480</v>
      </c>
      <c r="V317" s="15">
        <f t="shared" si="21"/>
        <v>73440</v>
      </c>
      <c r="W317" s="16">
        <f t="shared" si="22"/>
        <v>0</v>
      </c>
      <c r="X317" s="17">
        <f t="shared" si="23"/>
        <v>0</v>
      </c>
      <c r="Y317" s="18">
        <f t="shared" si="24"/>
      </c>
    </row>
    <row r="318" spans="1:25" ht="18">
      <c r="A318" s="105" t="s">
        <v>612</v>
      </c>
      <c r="B318" s="104"/>
      <c r="C318" s="106" t="s">
        <v>686</v>
      </c>
      <c r="D318" s="22"/>
      <c r="E318" s="22"/>
      <c r="F318" s="22"/>
      <c r="G318" s="22"/>
      <c r="H318" s="22"/>
      <c r="I318" s="22"/>
      <c r="J318" s="103" t="s">
        <v>382</v>
      </c>
      <c r="K318" s="103" t="s">
        <v>383</v>
      </c>
      <c r="L318" s="103" t="s">
        <v>384</v>
      </c>
      <c r="M318" s="103" t="s">
        <v>385</v>
      </c>
      <c r="N318" s="103" t="s">
        <v>386</v>
      </c>
      <c r="O318" s="103" t="s">
        <v>387</v>
      </c>
      <c r="P318" s="103" t="s">
        <v>388</v>
      </c>
      <c r="Q318" s="103" t="s">
        <v>389</v>
      </c>
      <c r="R318" s="103" t="s">
        <v>390</v>
      </c>
      <c r="S318" s="103" t="s">
        <v>391</v>
      </c>
      <c r="T318" s="7"/>
      <c r="U318" s="90">
        <f t="shared" si="25"/>
        <v>0</v>
      </c>
      <c r="V318" s="15">
        <f t="shared" si="21"/>
      </c>
      <c r="W318" s="16">
        <f t="shared" si="22"/>
      </c>
      <c r="X318" s="17">
        <f t="shared" si="23"/>
      </c>
      <c r="Y318" s="18"/>
    </row>
    <row r="319" spans="1:25" ht="15">
      <c r="A319" s="41">
        <v>16311069480</v>
      </c>
      <c r="B319" s="41" t="s">
        <v>614</v>
      </c>
      <c r="C319" s="106" t="s">
        <v>686</v>
      </c>
      <c r="D319" s="91"/>
      <c r="E319" s="23"/>
      <c r="F319" s="28" t="s">
        <v>615</v>
      </c>
      <c r="G319" s="23"/>
      <c r="H319" s="23"/>
      <c r="I319" s="93">
        <v>153</v>
      </c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7">
        <v>670</v>
      </c>
      <c r="U319" s="90">
        <f t="shared" si="25"/>
        <v>670</v>
      </c>
      <c r="V319" s="15">
        <f t="shared" si="21"/>
        <v>102510</v>
      </c>
      <c r="W319" s="16">
        <f t="shared" si="22"/>
        <v>0</v>
      </c>
      <c r="X319" s="17">
        <f t="shared" si="23"/>
        <v>0</v>
      </c>
      <c r="Y319" s="18">
        <f t="shared" si="24"/>
      </c>
    </row>
    <row r="320" spans="1:25" ht="15">
      <c r="A320" s="41">
        <v>16311072480</v>
      </c>
      <c r="B320" s="41" t="s">
        <v>616</v>
      </c>
      <c r="C320" s="106" t="s">
        <v>686</v>
      </c>
      <c r="D320" s="91"/>
      <c r="E320" s="23"/>
      <c r="F320" s="28" t="s">
        <v>615</v>
      </c>
      <c r="G320" s="23"/>
      <c r="H320" s="23"/>
      <c r="I320" s="93">
        <v>153</v>
      </c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7">
        <v>520</v>
      </c>
      <c r="U320" s="90">
        <f t="shared" si="25"/>
        <v>520</v>
      </c>
      <c r="V320" s="15">
        <f t="shared" si="21"/>
        <v>79560</v>
      </c>
      <c r="W320" s="16">
        <f t="shared" si="22"/>
        <v>0</v>
      </c>
      <c r="X320" s="17">
        <f t="shared" si="23"/>
        <v>0</v>
      </c>
      <c r="Y320" s="18">
        <f t="shared" si="24"/>
      </c>
    </row>
    <row r="321" spans="1:25" ht="15">
      <c r="A321" s="41">
        <v>16311080480</v>
      </c>
      <c r="B321" s="41" t="s">
        <v>617</v>
      </c>
      <c r="C321" s="106" t="s">
        <v>686</v>
      </c>
      <c r="D321" s="91"/>
      <c r="E321" s="23"/>
      <c r="F321" s="28" t="s">
        <v>613</v>
      </c>
      <c r="G321" s="23"/>
      <c r="H321" s="23"/>
      <c r="I321" s="93">
        <v>153</v>
      </c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7">
        <v>535</v>
      </c>
      <c r="U321" s="90">
        <f t="shared" si="25"/>
        <v>535</v>
      </c>
      <c r="V321" s="15">
        <f t="shared" si="21"/>
        <v>81855</v>
      </c>
      <c r="W321" s="16">
        <f t="shared" si="22"/>
        <v>0</v>
      </c>
      <c r="X321" s="17">
        <f t="shared" si="23"/>
        <v>0</v>
      </c>
      <c r="Y321" s="18">
        <f t="shared" si="24"/>
      </c>
    </row>
    <row r="322" spans="1:25" ht="15">
      <c r="A322" s="41">
        <v>16311075480</v>
      </c>
      <c r="B322" s="41" t="s">
        <v>618</v>
      </c>
      <c r="C322" s="106" t="s">
        <v>686</v>
      </c>
      <c r="D322" s="91"/>
      <c r="E322" s="23"/>
      <c r="F322" s="28" t="s">
        <v>619</v>
      </c>
      <c r="G322" s="23"/>
      <c r="H322" s="23"/>
      <c r="I322" s="93">
        <v>153</v>
      </c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7">
        <v>465</v>
      </c>
      <c r="U322" s="90">
        <f t="shared" si="25"/>
        <v>465</v>
      </c>
      <c r="V322" s="15">
        <f t="shared" si="21"/>
        <v>71145</v>
      </c>
      <c r="W322" s="16">
        <f t="shared" si="22"/>
        <v>0</v>
      </c>
      <c r="X322" s="17">
        <f t="shared" si="23"/>
        <v>0</v>
      </c>
      <c r="Y322" s="18">
        <f t="shared" si="24"/>
      </c>
    </row>
    <row r="323" spans="1:25" ht="15">
      <c r="A323" s="41">
        <v>16311065480</v>
      </c>
      <c r="B323" s="41" t="s">
        <v>620</v>
      </c>
      <c r="C323" s="106" t="s">
        <v>686</v>
      </c>
      <c r="D323" s="91"/>
      <c r="E323" s="23"/>
      <c r="F323" s="28" t="s">
        <v>613</v>
      </c>
      <c r="G323" s="23"/>
      <c r="H323" s="23"/>
      <c r="I323" s="93">
        <v>153</v>
      </c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7">
        <v>585</v>
      </c>
      <c r="U323" s="90">
        <f t="shared" si="25"/>
        <v>585</v>
      </c>
      <c r="V323" s="15">
        <f t="shared" si="21"/>
        <v>89505</v>
      </c>
      <c r="W323" s="16">
        <f t="shared" si="22"/>
        <v>0</v>
      </c>
      <c r="X323" s="17">
        <f t="shared" si="23"/>
        <v>0</v>
      </c>
      <c r="Y323" s="18">
        <f t="shared" si="24"/>
      </c>
    </row>
    <row r="324" spans="1:25" ht="15">
      <c r="A324" s="41">
        <v>16311020480</v>
      </c>
      <c r="B324" s="41" t="s">
        <v>621</v>
      </c>
      <c r="C324" s="106" t="s">
        <v>686</v>
      </c>
      <c r="D324" s="91"/>
      <c r="E324" s="23"/>
      <c r="F324" s="28" t="s">
        <v>619</v>
      </c>
      <c r="G324" s="23"/>
      <c r="H324" s="23"/>
      <c r="I324" s="93">
        <v>153</v>
      </c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7">
        <v>680</v>
      </c>
      <c r="U324" s="90">
        <f t="shared" si="25"/>
        <v>680</v>
      </c>
      <c r="V324" s="15">
        <f t="shared" si="21"/>
        <v>104040</v>
      </c>
      <c r="W324" s="16">
        <f t="shared" si="22"/>
        <v>0</v>
      </c>
      <c r="X324" s="17">
        <f t="shared" si="23"/>
        <v>0</v>
      </c>
      <c r="Y324" s="18">
        <f t="shared" si="24"/>
      </c>
    </row>
    <row r="325" spans="1:25" ht="15">
      <c r="A325" s="41">
        <v>16311067480</v>
      </c>
      <c r="B325" s="41" t="s">
        <v>622</v>
      </c>
      <c r="C325" s="106" t="s">
        <v>686</v>
      </c>
      <c r="D325" s="91"/>
      <c r="E325" s="23"/>
      <c r="F325" s="28" t="s">
        <v>619</v>
      </c>
      <c r="G325" s="23"/>
      <c r="H325" s="23"/>
      <c r="I325" s="93">
        <v>153</v>
      </c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7">
        <v>540</v>
      </c>
      <c r="U325" s="90">
        <f t="shared" si="25"/>
        <v>540</v>
      </c>
      <c r="V325" s="15">
        <f t="shared" si="21"/>
        <v>82620</v>
      </c>
      <c r="W325" s="16">
        <f t="shared" si="22"/>
        <v>0</v>
      </c>
      <c r="X325" s="17">
        <f t="shared" si="23"/>
        <v>0</v>
      </c>
      <c r="Y325" s="18">
        <f t="shared" si="24"/>
      </c>
    </row>
    <row r="326" spans="1:25" ht="15">
      <c r="A326" s="41">
        <v>16311014480</v>
      </c>
      <c r="B326" s="41" t="s">
        <v>623</v>
      </c>
      <c r="C326" s="106" t="s">
        <v>686</v>
      </c>
      <c r="D326" s="91"/>
      <c r="E326" s="23"/>
      <c r="F326" s="28" t="s">
        <v>619</v>
      </c>
      <c r="G326" s="23"/>
      <c r="H326" s="23"/>
      <c r="I326" s="93">
        <v>153</v>
      </c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7">
        <v>555</v>
      </c>
      <c r="U326" s="90">
        <f t="shared" si="25"/>
        <v>555</v>
      </c>
      <c r="V326" s="15">
        <f t="shared" si="21"/>
        <v>84915</v>
      </c>
      <c r="W326" s="16">
        <f t="shared" si="22"/>
        <v>0</v>
      </c>
      <c r="X326" s="17">
        <f t="shared" si="23"/>
        <v>0</v>
      </c>
      <c r="Y326" s="18">
        <f t="shared" si="24"/>
      </c>
    </row>
    <row r="327" spans="1:25" ht="15">
      <c r="A327" s="41">
        <v>16311081480</v>
      </c>
      <c r="B327" s="41" t="s">
        <v>624</v>
      </c>
      <c r="C327" s="106" t="s">
        <v>686</v>
      </c>
      <c r="D327" s="91"/>
      <c r="E327" s="23"/>
      <c r="F327" s="28" t="s">
        <v>613</v>
      </c>
      <c r="G327" s="23"/>
      <c r="H327" s="23"/>
      <c r="I327" s="93">
        <v>153</v>
      </c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7">
        <v>535</v>
      </c>
      <c r="U327" s="90">
        <f t="shared" si="25"/>
        <v>535</v>
      </c>
      <c r="V327" s="15">
        <f t="shared" si="21"/>
        <v>81855</v>
      </c>
      <c r="W327" s="16">
        <f t="shared" si="22"/>
        <v>0</v>
      </c>
      <c r="X327" s="17">
        <f t="shared" si="23"/>
        <v>0</v>
      </c>
      <c r="Y327" s="18">
        <f t="shared" si="24"/>
      </c>
    </row>
    <row r="328" spans="1:25" ht="15">
      <c r="A328" s="41">
        <v>16311073480</v>
      </c>
      <c r="B328" s="41" t="s">
        <v>625</v>
      </c>
      <c r="C328" s="106" t="s">
        <v>686</v>
      </c>
      <c r="D328" s="91"/>
      <c r="E328" s="23"/>
      <c r="F328" s="28" t="s">
        <v>619</v>
      </c>
      <c r="G328" s="23"/>
      <c r="H328" s="23"/>
      <c r="I328" s="93">
        <v>153</v>
      </c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7">
        <v>465</v>
      </c>
      <c r="U328" s="90">
        <f t="shared" si="25"/>
        <v>465</v>
      </c>
      <c r="V328" s="15">
        <f t="shared" si="21"/>
        <v>71145</v>
      </c>
      <c r="W328" s="16">
        <f t="shared" si="22"/>
        <v>0</v>
      </c>
      <c r="X328" s="17">
        <f t="shared" si="23"/>
        <v>0</v>
      </c>
      <c r="Y328" s="18">
        <f t="shared" si="24"/>
      </c>
    </row>
    <row r="329" spans="1:25" ht="15">
      <c r="A329" s="41">
        <v>16311074480</v>
      </c>
      <c r="B329" s="41" t="s">
        <v>626</v>
      </c>
      <c r="C329" s="106" t="s">
        <v>686</v>
      </c>
      <c r="D329" s="91"/>
      <c r="E329" s="23"/>
      <c r="F329" s="28" t="s">
        <v>619</v>
      </c>
      <c r="G329" s="23"/>
      <c r="H329" s="23"/>
      <c r="I329" s="93">
        <v>153</v>
      </c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7">
        <v>465</v>
      </c>
      <c r="U329" s="90">
        <f t="shared" si="25"/>
        <v>465</v>
      </c>
      <c r="V329" s="15">
        <f t="shared" si="21"/>
        <v>71145</v>
      </c>
      <c r="W329" s="16">
        <f t="shared" si="22"/>
        <v>0</v>
      </c>
      <c r="X329" s="17">
        <f t="shared" si="23"/>
        <v>0</v>
      </c>
      <c r="Y329" s="18">
        <f t="shared" si="24"/>
      </c>
    </row>
    <row r="330" spans="1:25" ht="15">
      <c r="A330" s="41">
        <v>16311066480</v>
      </c>
      <c r="B330" s="41" t="s">
        <v>627</v>
      </c>
      <c r="C330" s="106" t="s">
        <v>686</v>
      </c>
      <c r="D330" s="91"/>
      <c r="E330" s="23"/>
      <c r="F330" s="28" t="s">
        <v>619</v>
      </c>
      <c r="G330" s="23"/>
      <c r="H330" s="23"/>
      <c r="I330" s="93">
        <v>153</v>
      </c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7">
        <v>670</v>
      </c>
      <c r="U330" s="90">
        <f t="shared" si="25"/>
        <v>670</v>
      </c>
      <c r="V330" s="15">
        <f t="shared" si="21"/>
        <v>102510</v>
      </c>
      <c r="W330" s="16">
        <f t="shared" si="22"/>
        <v>0</v>
      </c>
      <c r="X330" s="17">
        <f t="shared" si="23"/>
        <v>0</v>
      </c>
      <c r="Y330" s="18">
        <f t="shared" si="24"/>
      </c>
    </row>
    <row r="331" spans="1:25" ht="15">
      <c r="A331" s="41">
        <v>16311025480</v>
      </c>
      <c r="B331" s="41" t="s">
        <v>628</v>
      </c>
      <c r="C331" s="106" t="s">
        <v>686</v>
      </c>
      <c r="D331" s="91"/>
      <c r="E331" s="23"/>
      <c r="F331" s="28" t="s">
        <v>619</v>
      </c>
      <c r="G331" s="23"/>
      <c r="H331" s="23"/>
      <c r="I331" s="93">
        <v>153</v>
      </c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7">
        <v>465</v>
      </c>
      <c r="U331" s="90">
        <f t="shared" si="25"/>
        <v>465</v>
      </c>
      <c r="V331" s="15">
        <f t="shared" si="21"/>
        <v>71145</v>
      </c>
      <c r="W331" s="16">
        <f t="shared" si="22"/>
        <v>0</v>
      </c>
      <c r="X331" s="17">
        <f t="shared" si="23"/>
        <v>0</v>
      </c>
      <c r="Y331" s="18">
        <f t="shared" si="24"/>
      </c>
    </row>
    <row r="332" spans="1:25" ht="15">
      <c r="A332" s="41">
        <v>16311002480</v>
      </c>
      <c r="B332" s="41" t="s">
        <v>629</v>
      </c>
      <c r="C332" s="106" t="s">
        <v>686</v>
      </c>
      <c r="D332" s="91"/>
      <c r="E332" s="23"/>
      <c r="F332" s="28" t="s">
        <v>615</v>
      </c>
      <c r="G332" s="23"/>
      <c r="H332" s="23"/>
      <c r="I332" s="93">
        <v>153</v>
      </c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7">
        <v>520</v>
      </c>
      <c r="U332" s="90">
        <f t="shared" si="25"/>
        <v>520</v>
      </c>
      <c r="V332" s="15">
        <f t="shared" si="21"/>
        <v>79560</v>
      </c>
      <c r="W332" s="16">
        <f t="shared" si="22"/>
        <v>0</v>
      </c>
      <c r="X332" s="17">
        <f t="shared" si="23"/>
        <v>0</v>
      </c>
      <c r="Y332" s="18">
        <f t="shared" si="24"/>
      </c>
    </row>
    <row r="333" spans="1:25" ht="15">
      <c r="A333" s="41">
        <v>16311051480</v>
      </c>
      <c r="B333" s="41" t="s">
        <v>630</v>
      </c>
      <c r="C333" s="106" t="s">
        <v>686</v>
      </c>
      <c r="D333" s="91"/>
      <c r="E333" s="23"/>
      <c r="F333" s="28" t="s">
        <v>615</v>
      </c>
      <c r="G333" s="23"/>
      <c r="H333" s="23"/>
      <c r="I333" s="93">
        <v>153</v>
      </c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7">
        <v>460</v>
      </c>
      <c r="U333" s="90">
        <f t="shared" si="25"/>
        <v>460</v>
      </c>
      <c r="V333" s="15">
        <f t="shared" si="21"/>
        <v>70380</v>
      </c>
      <c r="W333" s="16">
        <f t="shared" si="22"/>
        <v>0</v>
      </c>
      <c r="X333" s="17">
        <f t="shared" si="23"/>
        <v>0</v>
      </c>
      <c r="Y333" s="18">
        <f t="shared" si="24"/>
      </c>
    </row>
    <row r="334" spans="1:25" ht="15">
      <c r="A334" s="41">
        <v>16311086480</v>
      </c>
      <c r="B334" s="41" t="s">
        <v>691</v>
      </c>
      <c r="C334" s="106" t="s">
        <v>686</v>
      </c>
      <c r="D334" s="91"/>
      <c r="E334" s="23"/>
      <c r="F334" s="28" t="s">
        <v>615</v>
      </c>
      <c r="G334" s="23"/>
      <c r="H334" s="23"/>
      <c r="I334" s="93">
        <v>153</v>
      </c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7">
        <v>780</v>
      </c>
      <c r="U334" s="90">
        <f t="shared" si="25"/>
        <v>780</v>
      </c>
      <c r="V334" s="15">
        <f t="shared" si="21"/>
        <v>119340</v>
      </c>
      <c r="W334" s="16">
        <f t="shared" si="22"/>
        <v>0</v>
      </c>
      <c r="X334" s="17">
        <f t="shared" si="23"/>
        <v>0</v>
      </c>
      <c r="Y334" s="18">
        <f t="shared" si="24"/>
      </c>
    </row>
    <row r="335" spans="1:25" ht="15">
      <c r="A335" s="41">
        <v>16311041480</v>
      </c>
      <c r="B335" s="41" t="s">
        <v>631</v>
      </c>
      <c r="C335" s="106" t="s">
        <v>686</v>
      </c>
      <c r="D335" s="91"/>
      <c r="E335" s="23"/>
      <c r="F335" s="28" t="s">
        <v>632</v>
      </c>
      <c r="G335" s="23"/>
      <c r="H335" s="23"/>
      <c r="I335" s="93">
        <v>153</v>
      </c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7">
        <v>620</v>
      </c>
      <c r="U335" s="90">
        <f t="shared" si="25"/>
        <v>620</v>
      </c>
      <c r="V335" s="15">
        <f t="shared" si="21"/>
        <v>94860</v>
      </c>
      <c r="W335" s="16">
        <f t="shared" si="22"/>
        <v>0</v>
      </c>
      <c r="X335" s="17">
        <f t="shared" si="23"/>
        <v>0</v>
      </c>
      <c r="Y335" s="18">
        <f t="shared" si="24"/>
      </c>
    </row>
    <row r="336" spans="1:25" ht="15">
      <c r="A336" s="41">
        <v>16311038480</v>
      </c>
      <c r="B336" s="41" t="s">
        <v>633</v>
      </c>
      <c r="C336" s="106" t="s">
        <v>686</v>
      </c>
      <c r="D336" s="91"/>
      <c r="E336" s="23"/>
      <c r="F336" s="28" t="s">
        <v>615</v>
      </c>
      <c r="G336" s="23"/>
      <c r="H336" s="23"/>
      <c r="I336" s="93">
        <v>153</v>
      </c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7">
        <v>535</v>
      </c>
      <c r="U336" s="90">
        <f t="shared" si="25"/>
        <v>535</v>
      </c>
      <c r="V336" s="15">
        <f t="shared" si="21"/>
        <v>81855</v>
      </c>
      <c r="W336" s="16">
        <f t="shared" si="22"/>
        <v>0</v>
      </c>
      <c r="X336" s="17">
        <f t="shared" si="23"/>
        <v>0</v>
      </c>
      <c r="Y336" s="18">
        <f t="shared" si="24"/>
      </c>
    </row>
    <row r="337" spans="1:25" ht="18">
      <c r="A337" s="105" t="s">
        <v>634</v>
      </c>
      <c r="B337" s="104"/>
      <c r="C337" s="106" t="s">
        <v>686</v>
      </c>
      <c r="D337" s="22"/>
      <c r="E337" s="22"/>
      <c r="F337" s="22"/>
      <c r="G337" s="22"/>
      <c r="H337" s="22"/>
      <c r="I337" s="22"/>
      <c r="J337" s="103" t="s">
        <v>382</v>
      </c>
      <c r="K337" s="103" t="s">
        <v>383</v>
      </c>
      <c r="L337" s="103" t="s">
        <v>384</v>
      </c>
      <c r="M337" s="103" t="s">
        <v>385</v>
      </c>
      <c r="N337" s="103" t="s">
        <v>386</v>
      </c>
      <c r="O337" s="103" t="s">
        <v>387</v>
      </c>
      <c r="P337" s="103" t="s">
        <v>388</v>
      </c>
      <c r="Q337" s="103" t="s">
        <v>389</v>
      </c>
      <c r="R337" s="103" t="s">
        <v>390</v>
      </c>
      <c r="S337" s="103" t="s">
        <v>391</v>
      </c>
      <c r="T337" s="7"/>
      <c r="U337" s="90">
        <f t="shared" si="25"/>
        <v>0</v>
      </c>
      <c r="V337" s="15">
        <f t="shared" si="21"/>
      </c>
      <c r="W337" s="16">
        <f t="shared" si="22"/>
      </c>
      <c r="X337" s="17">
        <f t="shared" si="23"/>
      </c>
      <c r="Y337" s="18"/>
    </row>
    <row r="338" spans="1:25" ht="15">
      <c r="A338" s="41">
        <v>16280102480</v>
      </c>
      <c r="B338" s="41" t="s">
        <v>636</v>
      </c>
      <c r="C338" s="106" t="s">
        <v>686</v>
      </c>
      <c r="D338" s="91"/>
      <c r="E338" s="23"/>
      <c r="F338" s="28" t="s">
        <v>635</v>
      </c>
      <c r="G338" s="23"/>
      <c r="H338" s="23"/>
      <c r="I338" s="98">
        <v>153</v>
      </c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7">
        <v>540</v>
      </c>
      <c r="U338" s="90">
        <f t="shared" si="25"/>
        <v>540</v>
      </c>
      <c r="V338" s="15">
        <f t="shared" si="21"/>
        <v>82620</v>
      </c>
      <c r="W338" s="16">
        <f t="shared" si="22"/>
        <v>0</v>
      </c>
      <c r="X338" s="17">
        <f t="shared" si="23"/>
        <v>0</v>
      </c>
      <c r="Y338" s="18">
        <f t="shared" si="24"/>
      </c>
    </row>
    <row r="339" spans="1:25" ht="15">
      <c r="A339" s="41">
        <v>16280150480</v>
      </c>
      <c r="B339" s="41" t="s">
        <v>637</v>
      </c>
      <c r="C339" s="106" t="s">
        <v>686</v>
      </c>
      <c r="D339" s="91"/>
      <c r="E339" s="23"/>
      <c r="F339" s="28" t="s">
        <v>635</v>
      </c>
      <c r="G339" s="23"/>
      <c r="H339" s="23"/>
      <c r="I339" s="98">
        <v>153</v>
      </c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7">
        <v>465</v>
      </c>
      <c r="U339" s="90">
        <f t="shared" si="25"/>
        <v>465</v>
      </c>
      <c r="V339" s="15">
        <f t="shared" si="21"/>
        <v>71145</v>
      </c>
      <c r="W339" s="16">
        <f t="shared" si="22"/>
        <v>0</v>
      </c>
      <c r="X339" s="17">
        <f t="shared" si="23"/>
        <v>0</v>
      </c>
      <c r="Y339" s="18">
        <f t="shared" si="24"/>
      </c>
    </row>
    <row r="340" spans="1:25" ht="15">
      <c r="A340" s="41">
        <v>16280113480</v>
      </c>
      <c r="B340" s="41" t="s">
        <v>638</v>
      </c>
      <c r="C340" s="106" t="s">
        <v>686</v>
      </c>
      <c r="D340" s="91"/>
      <c r="E340" s="23"/>
      <c r="F340" s="28" t="s">
        <v>635</v>
      </c>
      <c r="G340" s="23"/>
      <c r="H340" s="23"/>
      <c r="I340" s="98">
        <v>153</v>
      </c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7">
        <v>465</v>
      </c>
      <c r="U340" s="90">
        <f t="shared" si="25"/>
        <v>465</v>
      </c>
      <c r="V340" s="15">
        <f t="shared" si="21"/>
        <v>71145</v>
      </c>
      <c r="W340" s="16">
        <f t="shared" si="22"/>
        <v>0</v>
      </c>
      <c r="X340" s="17">
        <f t="shared" si="23"/>
        <v>0</v>
      </c>
      <c r="Y340" s="18">
        <f t="shared" si="24"/>
      </c>
    </row>
    <row r="341" spans="1:25" ht="15">
      <c r="A341" s="41">
        <v>16280109480</v>
      </c>
      <c r="B341" s="41" t="s">
        <v>639</v>
      </c>
      <c r="C341" s="106" t="s">
        <v>686</v>
      </c>
      <c r="D341" s="91"/>
      <c r="E341" s="23"/>
      <c r="F341" s="28" t="s">
        <v>635</v>
      </c>
      <c r="G341" s="23"/>
      <c r="H341" s="23"/>
      <c r="I341" s="98">
        <v>153</v>
      </c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7">
        <v>460</v>
      </c>
      <c r="U341" s="90">
        <f t="shared" si="25"/>
        <v>460</v>
      </c>
      <c r="V341" s="15">
        <f t="shared" si="21"/>
        <v>70380</v>
      </c>
      <c r="W341" s="16">
        <f t="shared" si="22"/>
        <v>0</v>
      </c>
      <c r="X341" s="17">
        <f t="shared" si="23"/>
        <v>0</v>
      </c>
      <c r="Y341" s="18">
        <f t="shared" si="24"/>
      </c>
    </row>
    <row r="342" spans="1:25" ht="15">
      <c r="A342" s="41">
        <v>16280104480</v>
      </c>
      <c r="B342" s="41" t="s">
        <v>640</v>
      </c>
      <c r="C342" s="106" t="s">
        <v>686</v>
      </c>
      <c r="D342" s="91"/>
      <c r="E342" s="23"/>
      <c r="F342" s="28" t="s">
        <v>635</v>
      </c>
      <c r="G342" s="23"/>
      <c r="H342" s="23"/>
      <c r="I342" s="98">
        <v>153</v>
      </c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7">
        <v>700</v>
      </c>
      <c r="U342" s="90">
        <f t="shared" si="25"/>
        <v>700</v>
      </c>
      <c r="V342" s="15">
        <f t="shared" si="21"/>
        <v>107100</v>
      </c>
      <c r="W342" s="16">
        <f t="shared" si="22"/>
        <v>0</v>
      </c>
      <c r="X342" s="17">
        <f t="shared" si="23"/>
        <v>0</v>
      </c>
      <c r="Y342" s="18">
        <f t="shared" si="24"/>
      </c>
    </row>
    <row r="343" spans="1:25" ht="15">
      <c r="A343" s="41">
        <v>16280224480</v>
      </c>
      <c r="B343" s="41" t="s">
        <v>641</v>
      </c>
      <c r="C343" s="106" t="s">
        <v>686</v>
      </c>
      <c r="D343" s="91"/>
      <c r="E343" s="23"/>
      <c r="F343" s="28" t="s">
        <v>635</v>
      </c>
      <c r="G343" s="23"/>
      <c r="H343" s="23"/>
      <c r="I343" s="98">
        <v>153</v>
      </c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7">
        <v>545</v>
      </c>
      <c r="U343" s="90">
        <f t="shared" si="25"/>
        <v>545</v>
      </c>
      <c r="V343" s="15">
        <f t="shared" si="21"/>
        <v>83385</v>
      </c>
      <c r="W343" s="16">
        <f t="shared" si="22"/>
        <v>0</v>
      </c>
      <c r="X343" s="17">
        <f t="shared" si="23"/>
        <v>0</v>
      </c>
      <c r="Y343" s="18">
        <f t="shared" si="24"/>
      </c>
    </row>
    <row r="344" spans="1:25" ht="15">
      <c r="A344" s="41">
        <v>16280163480</v>
      </c>
      <c r="B344" s="41" t="s">
        <v>642</v>
      </c>
      <c r="C344" s="106" t="s">
        <v>686</v>
      </c>
      <c r="D344" s="91"/>
      <c r="E344" s="23"/>
      <c r="F344" s="28" t="s">
        <v>635</v>
      </c>
      <c r="G344" s="23"/>
      <c r="H344" s="23"/>
      <c r="I344" s="98">
        <v>153</v>
      </c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7">
        <v>470</v>
      </c>
      <c r="U344" s="90">
        <f t="shared" si="25"/>
        <v>470</v>
      </c>
      <c r="V344" s="15">
        <f aca="true" t="shared" si="26" ref="V344:V383">IF(ISBLANK(I344),"",U344*I344)</f>
        <v>71910</v>
      </c>
      <c r="W344" s="16">
        <f aca="true" t="shared" si="27" ref="W344:W383">IF(I344=0,"",SUM(J344:S344))</f>
        <v>0</v>
      </c>
      <c r="X344" s="17">
        <f aca="true" t="shared" si="28" ref="X344:X383">IF(I344=0,"",SUM(W344*V344))</f>
        <v>0</v>
      </c>
      <c r="Y344" s="18">
        <f aca="true" t="shared" si="29" ref="Y344:Y383">IF(W344=0,"",I344*W344)</f>
      </c>
    </row>
    <row r="345" spans="1:25" ht="15">
      <c r="A345" s="41">
        <v>16280246480</v>
      </c>
      <c r="B345" s="41" t="s">
        <v>643</v>
      </c>
      <c r="C345" s="106" t="s">
        <v>686</v>
      </c>
      <c r="D345" s="91"/>
      <c r="E345" s="23"/>
      <c r="F345" s="28" t="s">
        <v>635</v>
      </c>
      <c r="G345" s="23"/>
      <c r="H345" s="23"/>
      <c r="I345" s="98">
        <v>153</v>
      </c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7">
        <v>580</v>
      </c>
      <c r="U345" s="90">
        <f t="shared" si="25"/>
        <v>580</v>
      </c>
      <c r="V345" s="15">
        <f t="shared" si="26"/>
        <v>88740</v>
      </c>
      <c r="W345" s="16">
        <f t="shared" si="27"/>
        <v>0</v>
      </c>
      <c r="X345" s="17">
        <f t="shared" si="28"/>
        <v>0</v>
      </c>
      <c r="Y345" s="18">
        <f t="shared" si="29"/>
      </c>
    </row>
    <row r="346" spans="1:25" ht="15">
      <c r="A346" s="41">
        <v>16280187480</v>
      </c>
      <c r="B346" s="41" t="s">
        <v>644</v>
      </c>
      <c r="C346" s="106" t="s">
        <v>686</v>
      </c>
      <c r="D346" s="91"/>
      <c r="E346" s="23"/>
      <c r="F346" s="28" t="s">
        <v>635</v>
      </c>
      <c r="G346" s="23"/>
      <c r="H346" s="23"/>
      <c r="I346" s="98">
        <v>153</v>
      </c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7">
        <v>625</v>
      </c>
      <c r="U346" s="90">
        <f t="shared" si="25"/>
        <v>625</v>
      </c>
      <c r="V346" s="15">
        <f t="shared" si="26"/>
        <v>95625</v>
      </c>
      <c r="W346" s="16">
        <f t="shared" si="27"/>
        <v>0</v>
      </c>
      <c r="X346" s="17">
        <f t="shared" si="28"/>
        <v>0</v>
      </c>
      <c r="Y346" s="18">
        <f t="shared" si="29"/>
      </c>
    </row>
    <row r="347" spans="1:25" ht="15">
      <c r="A347" s="41">
        <v>16280185480</v>
      </c>
      <c r="B347" s="41" t="s">
        <v>645</v>
      </c>
      <c r="C347" s="106" t="s">
        <v>686</v>
      </c>
      <c r="D347" s="91"/>
      <c r="E347" s="23"/>
      <c r="F347" s="28" t="s">
        <v>635</v>
      </c>
      <c r="G347" s="23"/>
      <c r="H347" s="23"/>
      <c r="I347" s="98">
        <v>153</v>
      </c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7">
        <v>590</v>
      </c>
      <c r="U347" s="90">
        <f t="shared" si="25"/>
        <v>590</v>
      </c>
      <c r="V347" s="15">
        <f t="shared" si="26"/>
        <v>90270</v>
      </c>
      <c r="W347" s="16">
        <f t="shared" si="27"/>
        <v>0</v>
      </c>
      <c r="X347" s="17">
        <f t="shared" si="28"/>
        <v>0</v>
      </c>
      <c r="Y347" s="18">
        <f t="shared" si="29"/>
      </c>
    </row>
    <row r="348" spans="1:25" ht="15">
      <c r="A348" s="41">
        <v>16280148480</v>
      </c>
      <c r="B348" s="41" t="s">
        <v>646</v>
      </c>
      <c r="C348" s="106" t="s">
        <v>686</v>
      </c>
      <c r="D348" s="91"/>
      <c r="E348" s="23"/>
      <c r="F348" s="28" t="s">
        <v>635</v>
      </c>
      <c r="G348" s="23"/>
      <c r="H348" s="23"/>
      <c r="I348" s="98">
        <v>153</v>
      </c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7">
        <v>615</v>
      </c>
      <c r="U348" s="90">
        <f t="shared" si="25"/>
        <v>615</v>
      </c>
      <c r="V348" s="15">
        <f t="shared" si="26"/>
        <v>94095</v>
      </c>
      <c r="W348" s="16">
        <f t="shared" si="27"/>
        <v>0</v>
      </c>
      <c r="X348" s="17">
        <f t="shared" si="28"/>
        <v>0</v>
      </c>
      <c r="Y348" s="18">
        <f t="shared" si="29"/>
      </c>
    </row>
    <row r="349" spans="1:25" ht="15">
      <c r="A349" s="41">
        <v>16280115480</v>
      </c>
      <c r="B349" s="41" t="s">
        <v>647</v>
      </c>
      <c r="C349" s="106" t="s">
        <v>686</v>
      </c>
      <c r="D349" s="91"/>
      <c r="E349" s="23"/>
      <c r="F349" s="28" t="s">
        <v>635</v>
      </c>
      <c r="G349" s="23"/>
      <c r="H349" s="23"/>
      <c r="I349" s="98">
        <v>153</v>
      </c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7">
        <v>465</v>
      </c>
      <c r="U349" s="90">
        <f t="shared" si="25"/>
        <v>465</v>
      </c>
      <c r="V349" s="15">
        <f t="shared" si="26"/>
        <v>71145</v>
      </c>
      <c r="W349" s="16">
        <f t="shared" si="27"/>
        <v>0</v>
      </c>
      <c r="X349" s="17">
        <f t="shared" si="28"/>
        <v>0</v>
      </c>
      <c r="Y349" s="18">
        <f t="shared" si="29"/>
      </c>
    </row>
    <row r="350" spans="1:25" ht="15">
      <c r="A350" s="41">
        <v>16280139480</v>
      </c>
      <c r="B350" s="41" t="s">
        <v>648</v>
      </c>
      <c r="C350" s="106" t="s">
        <v>686</v>
      </c>
      <c r="D350" s="91"/>
      <c r="E350" s="23"/>
      <c r="F350" s="28" t="s">
        <v>635</v>
      </c>
      <c r="G350" s="23"/>
      <c r="H350" s="23"/>
      <c r="I350" s="98">
        <v>153</v>
      </c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7">
        <v>550</v>
      </c>
      <c r="U350" s="90">
        <f t="shared" si="25"/>
        <v>550</v>
      </c>
      <c r="V350" s="15">
        <f t="shared" si="26"/>
        <v>84150</v>
      </c>
      <c r="W350" s="16">
        <f t="shared" si="27"/>
        <v>0</v>
      </c>
      <c r="X350" s="17">
        <f t="shared" si="28"/>
        <v>0</v>
      </c>
      <c r="Y350" s="18">
        <f t="shared" si="29"/>
      </c>
    </row>
    <row r="351" spans="1:25" ht="15">
      <c r="A351" s="41">
        <v>16280166480</v>
      </c>
      <c r="B351" s="41" t="s">
        <v>649</v>
      </c>
      <c r="C351" s="106" t="s">
        <v>686</v>
      </c>
      <c r="D351" s="91"/>
      <c r="E351" s="23"/>
      <c r="F351" s="28" t="s">
        <v>635</v>
      </c>
      <c r="G351" s="23"/>
      <c r="H351" s="23"/>
      <c r="I351" s="98">
        <v>153</v>
      </c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7">
        <v>565</v>
      </c>
      <c r="U351" s="90">
        <f t="shared" si="25"/>
        <v>565</v>
      </c>
      <c r="V351" s="15">
        <f t="shared" si="26"/>
        <v>86445</v>
      </c>
      <c r="W351" s="16">
        <f t="shared" si="27"/>
        <v>0</v>
      </c>
      <c r="X351" s="17">
        <f t="shared" si="28"/>
        <v>0</v>
      </c>
      <c r="Y351" s="18">
        <f t="shared" si="29"/>
      </c>
    </row>
    <row r="352" spans="1:25" ht="15">
      <c r="A352" s="41">
        <v>16280220480</v>
      </c>
      <c r="B352" s="41" t="s">
        <v>650</v>
      </c>
      <c r="C352" s="106" t="s">
        <v>686</v>
      </c>
      <c r="D352" s="91"/>
      <c r="E352" s="23"/>
      <c r="F352" s="28" t="s">
        <v>635</v>
      </c>
      <c r="G352" s="23"/>
      <c r="H352" s="23"/>
      <c r="I352" s="98">
        <v>153</v>
      </c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7">
        <v>650</v>
      </c>
      <c r="U352" s="90">
        <f t="shared" si="25"/>
        <v>650</v>
      </c>
      <c r="V352" s="15">
        <f t="shared" si="26"/>
        <v>99450</v>
      </c>
      <c r="W352" s="16">
        <f t="shared" si="27"/>
        <v>0</v>
      </c>
      <c r="X352" s="17">
        <f t="shared" si="28"/>
        <v>0</v>
      </c>
      <c r="Y352" s="18">
        <f t="shared" si="29"/>
      </c>
    </row>
    <row r="353" spans="1:25" ht="15">
      <c r="A353" s="41">
        <v>16280181480</v>
      </c>
      <c r="B353" s="41" t="s">
        <v>651</v>
      </c>
      <c r="C353" s="106" t="s">
        <v>686</v>
      </c>
      <c r="D353" s="91"/>
      <c r="E353" s="23"/>
      <c r="F353" s="28" t="s">
        <v>635</v>
      </c>
      <c r="G353" s="23"/>
      <c r="H353" s="23"/>
      <c r="I353" s="98">
        <v>153</v>
      </c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7">
        <v>540</v>
      </c>
      <c r="U353" s="90">
        <f t="shared" si="25"/>
        <v>540</v>
      </c>
      <c r="V353" s="15">
        <f t="shared" si="26"/>
        <v>82620</v>
      </c>
      <c r="W353" s="16">
        <f t="shared" si="27"/>
        <v>0</v>
      </c>
      <c r="X353" s="17">
        <f t="shared" si="28"/>
        <v>0</v>
      </c>
      <c r="Y353" s="18">
        <f t="shared" si="29"/>
      </c>
    </row>
    <row r="354" spans="1:25" ht="15">
      <c r="A354" s="41">
        <v>16280174480</v>
      </c>
      <c r="B354" s="41" t="s">
        <v>652</v>
      </c>
      <c r="C354" s="106" t="s">
        <v>686</v>
      </c>
      <c r="D354" s="91"/>
      <c r="E354" s="23"/>
      <c r="F354" s="28" t="s">
        <v>635</v>
      </c>
      <c r="G354" s="23"/>
      <c r="H354" s="23"/>
      <c r="I354" s="98">
        <v>153</v>
      </c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7">
        <v>590</v>
      </c>
      <c r="U354" s="90">
        <f t="shared" si="25"/>
        <v>590</v>
      </c>
      <c r="V354" s="15">
        <f t="shared" si="26"/>
        <v>90270</v>
      </c>
      <c r="W354" s="16">
        <f t="shared" si="27"/>
        <v>0</v>
      </c>
      <c r="X354" s="17">
        <f t="shared" si="28"/>
        <v>0</v>
      </c>
      <c r="Y354" s="18">
        <f t="shared" si="29"/>
      </c>
    </row>
    <row r="355" spans="1:25" ht="15">
      <c r="A355" s="41">
        <v>16280107480</v>
      </c>
      <c r="B355" s="41" t="s">
        <v>653</v>
      </c>
      <c r="C355" s="106" t="s">
        <v>686</v>
      </c>
      <c r="D355" s="91"/>
      <c r="E355" s="23"/>
      <c r="F355" s="28" t="s">
        <v>635</v>
      </c>
      <c r="G355" s="23"/>
      <c r="H355" s="23"/>
      <c r="I355" s="98">
        <v>153</v>
      </c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7">
        <v>535</v>
      </c>
      <c r="U355" s="90">
        <f t="shared" si="25"/>
        <v>535</v>
      </c>
      <c r="V355" s="15">
        <f t="shared" si="26"/>
        <v>81855</v>
      </c>
      <c r="W355" s="16">
        <f t="shared" si="27"/>
        <v>0</v>
      </c>
      <c r="X355" s="17">
        <f t="shared" si="28"/>
        <v>0</v>
      </c>
      <c r="Y355" s="18">
        <f t="shared" si="29"/>
      </c>
    </row>
    <row r="356" spans="1:25" ht="15">
      <c r="A356" s="41">
        <v>16280180480</v>
      </c>
      <c r="B356" s="41" t="s">
        <v>654</v>
      </c>
      <c r="C356" s="106" t="s">
        <v>686</v>
      </c>
      <c r="D356" s="91"/>
      <c r="E356" s="23"/>
      <c r="F356" s="28" t="s">
        <v>635</v>
      </c>
      <c r="G356" s="23"/>
      <c r="H356" s="23"/>
      <c r="I356" s="98">
        <v>153</v>
      </c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7">
        <v>455</v>
      </c>
      <c r="U356" s="90">
        <f t="shared" si="25"/>
        <v>455</v>
      </c>
      <c r="V356" s="15">
        <f t="shared" si="26"/>
        <v>69615</v>
      </c>
      <c r="W356" s="16">
        <f t="shared" si="27"/>
        <v>0</v>
      </c>
      <c r="X356" s="17">
        <f t="shared" si="28"/>
        <v>0</v>
      </c>
      <c r="Y356" s="18">
        <f t="shared" si="29"/>
      </c>
    </row>
    <row r="357" spans="1:25" ht="15">
      <c r="A357" s="41">
        <v>16280111480</v>
      </c>
      <c r="B357" s="41" t="s">
        <v>655</v>
      </c>
      <c r="C357" s="106" t="s">
        <v>686</v>
      </c>
      <c r="D357" s="91"/>
      <c r="E357" s="23"/>
      <c r="F357" s="28" t="s">
        <v>635</v>
      </c>
      <c r="G357" s="23"/>
      <c r="H357" s="23"/>
      <c r="I357" s="98">
        <v>153</v>
      </c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7">
        <v>465</v>
      </c>
      <c r="U357" s="90">
        <f t="shared" si="25"/>
        <v>465</v>
      </c>
      <c r="V357" s="15">
        <f t="shared" si="26"/>
        <v>71145</v>
      </c>
      <c r="W357" s="16">
        <f t="shared" si="27"/>
        <v>0</v>
      </c>
      <c r="X357" s="17">
        <f t="shared" si="28"/>
        <v>0</v>
      </c>
      <c r="Y357" s="18">
        <f t="shared" si="29"/>
      </c>
    </row>
    <row r="358" spans="1:25" ht="15">
      <c r="A358" s="41">
        <v>16280221480</v>
      </c>
      <c r="B358" s="41" t="s">
        <v>656</v>
      </c>
      <c r="C358" s="106" t="s">
        <v>686</v>
      </c>
      <c r="D358" s="91"/>
      <c r="E358" s="23"/>
      <c r="F358" s="28" t="s">
        <v>635</v>
      </c>
      <c r="G358" s="23"/>
      <c r="H358" s="23"/>
      <c r="I358" s="98">
        <v>153</v>
      </c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7">
        <v>615</v>
      </c>
      <c r="U358" s="90">
        <f t="shared" si="25"/>
        <v>615</v>
      </c>
      <c r="V358" s="15">
        <f t="shared" si="26"/>
        <v>94095</v>
      </c>
      <c r="W358" s="16">
        <f t="shared" si="27"/>
        <v>0</v>
      </c>
      <c r="X358" s="17">
        <f t="shared" si="28"/>
        <v>0</v>
      </c>
      <c r="Y358" s="18">
        <f t="shared" si="29"/>
      </c>
    </row>
    <row r="359" spans="1:25" ht="15">
      <c r="A359" s="41">
        <v>16280170480</v>
      </c>
      <c r="B359" s="41" t="s">
        <v>657</v>
      </c>
      <c r="C359" s="106" t="s">
        <v>686</v>
      </c>
      <c r="D359" s="91"/>
      <c r="E359" s="23"/>
      <c r="F359" s="28" t="s">
        <v>635</v>
      </c>
      <c r="G359" s="23"/>
      <c r="H359" s="23"/>
      <c r="I359" s="98">
        <v>153</v>
      </c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7">
        <v>500</v>
      </c>
      <c r="U359" s="90">
        <f t="shared" si="25"/>
        <v>500</v>
      </c>
      <c r="V359" s="15">
        <f t="shared" si="26"/>
        <v>76500</v>
      </c>
      <c r="W359" s="16">
        <f t="shared" si="27"/>
        <v>0</v>
      </c>
      <c r="X359" s="17">
        <f t="shared" si="28"/>
        <v>0</v>
      </c>
      <c r="Y359" s="18">
        <f t="shared" si="29"/>
      </c>
    </row>
    <row r="360" spans="1:25" ht="15">
      <c r="A360" s="41">
        <v>16280189480</v>
      </c>
      <c r="B360" s="41" t="s">
        <v>658</v>
      </c>
      <c r="C360" s="106" t="s">
        <v>686</v>
      </c>
      <c r="D360" s="91"/>
      <c r="E360" s="23"/>
      <c r="F360" s="28" t="s">
        <v>635</v>
      </c>
      <c r="G360" s="23"/>
      <c r="H360" s="23"/>
      <c r="I360" s="98">
        <v>153</v>
      </c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7">
        <v>565</v>
      </c>
      <c r="U360" s="90">
        <f t="shared" si="25"/>
        <v>565</v>
      </c>
      <c r="V360" s="15">
        <f t="shared" si="26"/>
        <v>86445</v>
      </c>
      <c r="W360" s="16">
        <f t="shared" si="27"/>
        <v>0</v>
      </c>
      <c r="X360" s="17">
        <f t="shared" si="28"/>
        <v>0</v>
      </c>
      <c r="Y360" s="18">
        <f t="shared" si="29"/>
      </c>
    </row>
    <row r="361" spans="1:25" ht="15">
      <c r="A361" s="41">
        <v>16280138480</v>
      </c>
      <c r="B361" s="41" t="s">
        <v>659</v>
      </c>
      <c r="C361" s="106" t="s">
        <v>686</v>
      </c>
      <c r="D361" s="91"/>
      <c r="E361" s="23"/>
      <c r="F361" s="28" t="s">
        <v>635</v>
      </c>
      <c r="G361" s="23"/>
      <c r="H361" s="23"/>
      <c r="I361" s="98">
        <v>153</v>
      </c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7">
        <v>535</v>
      </c>
      <c r="U361" s="90">
        <f t="shared" si="25"/>
        <v>535</v>
      </c>
      <c r="V361" s="15">
        <f t="shared" si="26"/>
        <v>81855</v>
      </c>
      <c r="W361" s="16">
        <f t="shared" si="27"/>
        <v>0</v>
      </c>
      <c r="X361" s="17">
        <f t="shared" si="28"/>
        <v>0</v>
      </c>
      <c r="Y361" s="18">
        <f t="shared" si="29"/>
      </c>
    </row>
    <row r="362" spans="1:25" ht="15">
      <c r="A362" s="41">
        <v>16280105480</v>
      </c>
      <c r="B362" s="41" t="s">
        <v>660</v>
      </c>
      <c r="C362" s="106" t="s">
        <v>686</v>
      </c>
      <c r="D362" s="91"/>
      <c r="E362" s="23"/>
      <c r="F362" s="28" t="s">
        <v>635</v>
      </c>
      <c r="G362" s="23"/>
      <c r="H362" s="23"/>
      <c r="I362" s="98">
        <v>153</v>
      </c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7">
        <v>545</v>
      </c>
      <c r="U362" s="90">
        <f t="shared" si="25"/>
        <v>545</v>
      </c>
      <c r="V362" s="15">
        <f t="shared" si="26"/>
        <v>83385</v>
      </c>
      <c r="W362" s="16">
        <f t="shared" si="27"/>
        <v>0</v>
      </c>
      <c r="X362" s="17">
        <f t="shared" si="28"/>
        <v>0</v>
      </c>
      <c r="Y362" s="18">
        <f t="shared" si="29"/>
      </c>
    </row>
    <row r="363" spans="1:25" ht="15">
      <c r="A363" s="41">
        <v>16280236480</v>
      </c>
      <c r="B363" s="41" t="s">
        <v>661</v>
      </c>
      <c r="C363" s="106" t="s">
        <v>686</v>
      </c>
      <c r="D363" s="91"/>
      <c r="E363" s="23"/>
      <c r="F363" s="28" t="s">
        <v>635</v>
      </c>
      <c r="G363" s="23"/>
      <c r="H363" s="23"/>
      <c r="I363" s="98">
        <v>153</v>
      </c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7">
        <v>500</v>
      </c>
      <c r="U363" s="90">
        <f t="shared" si="25"/>
        <v>500</v>
      </c>
      <c r="V363" s="15">
        <f t="shared" si="26"/>
        <v>76500</v>
      </c>
      <c r="W363" s="16">
        <f t="shared" si="27"/>
        <v>0</v>
      </c>
      <c r="X363" s="17">
        <f t="shared" si="28"/>
        <v>0</v>
      </c>
      <c r="Y363" s="18">
        <f t="shared" si="29"/>
      </c>
    </row>
    <row r="364" spans="1:25" ht="15">
      <c r="A364" s="41">
        <v>16280164480</v>
      </c>
      <c r="B364" s="41" t="s">
        <v>662</v>
      </c>
      <c r="C364" s="106" t="s">
        <v>686</v>
      </c>
      <c r="D364" s="91"/>
      <c r="E364" s="23"/>
      <c r="F364" s="28" t="s">
        <v>635</v>
      </c>
      <c r="G364" s="23"/>
      <c r="H364" s="23"/>
      <c r="I364" s="98">
        <v>153</v>
      </c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7">
        <v>500</v>
      </c>
      <c r="U364" s="90">
        <f t="shared" si="25"/>
        <v>500</v>
      </c>
      <c r="V364" s="15">
        <f t="shared" si="26"/>
        <v>76500</v>
      </c>
      <c r="W364" s="16">
        <f t="shared" si="27"/>
        <v>0</v>
      </c>
      <c r="X364" s="17">
        <f t="shared" si="28"/>
        <v>0</v>
      </c>
      <c r="Y364" s="18">
        <f t="shared" si="29"/>
      </c>
    </row>
    <row r="365" spans="1:25" ht="15">
      <c r="A365" s="41">
        <v>16280108480</v>
      </c>
      <c r="B365" s="41" t="s">
        <v>663</v>
      </c>
      <c r="C365" s="106" t="s">
        <v>686</v>
      </c>
      <c r="D365" s="91"/>
      <c r="E365" s="23"/>
      <c r="F365" s="28" t="s">
        <v>635</v>
      </c>
      <c r="G365" s="23"/>
      <c r="H365" s="23"/>
      <c r="I365" s="98">
        <v>153</v>
      </c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7">
        <v>585</v>
      </c>
      <c r="U365" s="90">
        <f t="shared" si="25"/>
        <v>585</v>
      </c>
      <c r="V365" s="15">
        <f t="shared" si="26"/>
        <v>89505</v>
      </c>
      <c r="W365" s="16">
        <f t="shared" si="27"/>
        <v>0</v>
      </c>
      <c r="X365" s="17">
        <f t="shared" si="28"/>
        <v>0</v>
      </c>
      <c r="Y365" s="18">
        <f t="shared" si="29"/>
      </c>
    </row>
    <row r="366" spans="1:25" ht="15">
      <c r="A366" s="41">
        <v>16280146480</v>
      </c>
      <c r="B366" s="41" t="s">
        <v>664</v>
      </c>
      <c r="C366" s="106" t="s">
        <v>686</v>
      </c>
      <c r="D366" s="91"/>
      <c r="E366" s="23"/>
      <c r="F366" s="28" t="s">
        <v>635</v>
      </c>
      <c r="G366" s="23"/>
      <c r="H366" s="23"/>
      <c r="I366" s="98">
        <v>153</v>
      </c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7">
        <v>585</v>
      </c>
      <c r="U366" s="90">
        <f aca="true" t="shared" si="30" ref="U366:U383">T366*(1-V$15)</f>
        <v>585</v>
      </c>
      <c r="V366" s="15">
        <f t="shared" si="26"/>
        <v>89505</v>
      </c>
      <c r="W366" s="16">
        <f t="shared" si="27"/>
        <v>0</v>
      </c>
      <c r="X366" s="17">
        <f t="shared" si="28"/>
        <v>0</v>
      </c>
      <c r="Y366" s="18">
        <f t="shared" si="29"/>
      </c>
    </row>
    <row r="367" spans="1:25" ht="15">
      <c r="A367" s="41">
        <v>16280117480</v>
      </c>
      <c r="B367" s="41" t="s">
        <v>665</v>
      </c>
      <c r="C367" s="106" t="s">
        <v>686</v>
      </c>
      <c r="D367" s="91"/>
      <c r="E367" s="23"/>
      <c r="F367" s="28" t="s">
        <v>635</v>
      </c>
      <c r="G367" s="23"/>
      <c r="H367" s="23"/>
      <c r="I367" s="98">
        <v>153</v>
      </c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7">
        <v>555</v>
      </c>
      <c r="U367" s="90">
        <f t="shared" si="30"/>
        <v>555</v>
      </c>
      <c r="V367" s="15">
        <f t="shared" si="26"/>
        <v>84915</v>
      </c>
      <c r="W367" s="16">
        <f t="shared" si="27"/>
        <v>0</v>
      </c>
      <c r="X367" s="17">
        <f t="shared" si="28"/>
        <v>0</v>
      </c>
      <c r="Y367" s="18">
        <f t="shared" si="29"/>
      </c>
    </row>
    <row r="368" spans="1:25" ht="18">
      <c r="A368" s="105" t="s">
        <v>666</v>
      </c>
      <c r="B368" s="104"/>
      <c r="C368" s="106" t="s">
        <v>686</v>
      </c>
      <c r="D368" s="22"/>
      <c r="E368" s="22"/>
      <c r="F368" s="22"/>
      <c r="G368" s="22"/>
      <c r="H368" s="22"/>
      <c r="I368" s="22"/>
      <c r="J368" s="103" t="s">
        <v>382</v>
      </c>
      <c r="K368" s="103" t="s">
        <v>383</v>
      </c>
      <c r="L368" s="103" t="s">
        <v>384</v>
      </c>
      <c r="M368" s="103" t="s">
        <v>385</v>
      </c>
      <c r="N368" s="103" t="s">
        <v>386</v>
      </c>
      <c r="O368" s="103" t="s">
        <v>387</v>
      </c>
      <c r="P368" s="103" t="s">
        <v>388</v>
      </c>
      <c r="Q368" s="103" t="s">
        <v>389</v>
      </c>
      <c r="R368" s="103" t="s">
        <v>390</v>
      </c>
      <c r="S368" s="103" t="s">
        <v>391</v>
      </c>
      <c r="T368" s="7"/>
      <c r="U368" s="90">
        <f t="shared" si="30"/>
        <v>0</v>
      </c>
      <c r="V368" s="15">
        <f t="shared" si="26"/>
      </c>
      <c r="W368" s="16">
        <f t="shared" si="27"/>
      </c>
      <c r="X368" s="17">
        <f t="shared" si="28"/>
      </c>
      <c r="Y368" s="18"/>
    </row>
    <row r="369" spans="1:25" ht="15">
      <c r="A369" s="41">
        <v>16260731470</v>
      </c>
      <c r="B369" s="41" t="s">
        <v>668</v>
      </c>
      <c r="C369" s="106" t="s">
        <v>686</v>
      </c>
      <c r="D369" s="91"/>
      <c r="E369" s="23"/>
      <c r="F369" s="28" t="s">
        <v>667</v>
      </c>
      <c r="G369" s="23"/>
      <c r="H369" s="23"/>
      <c r="I369" s="96">
        <v>84</v>
      </c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7">
        <v>695</v>
      </c>
      <c r="U369" s="90">
        <f t="shared" si="30"/>
        <v>695</v>
      </c>
      <c r="V369" s="15">
        <f t="shared" si="26"/>
        <v>58380</v>
      </c>
      <c r="W369" s="16">
        <f t="shared" si="27"/>
        <v>0</v>
      </c>
      <c r="X369" s="17">
        <f t="shared" si="28"/>
        <v>0</v>
      </c>
      <c r="Y369" s="18">
        <f t="shared" si="29"/>
      </c>
    </row>
    <row r="370" spans="1:25" ht="15">
      <c r="A370" s="41">
        <v>16260738470</v>
      </c>
      <c r="B370" s="41" t="s">
        <v>669</v>
      </c>
      <c r="C370" s="106" t="s">
        <v>686</v>
      </c>
      <c r="D370" s="91"/>
      <c r="E370" s="23"/>
      <c r="F370" s="28" t="s">
        <v>667</v>
      </c>
      <c r="G370" s="23"/>
      <c r="H370" s="23"/>
      <c r="I370" s="96">
        <v>84</v>
      </c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7">
        <v>615</v>
      </c>
      <c r="U370" s="90">
        <f t="shared" si="30"/>
        <v>615</v>
      </c>
      <c r="V370" s="15">
        <f t="shared" si="26"/>
        <v>51660</v>
      </c>
      <c r="W370" s="16">
        <f t="shared" si="27"/>
        <v>0</v>
      </c>
      <c r="X370" s="17">
        <f t="shared" si="28"/>
        <v>0</v>
      </c>
      <c r="Y370" s="18">
        <f t="shared" si="29"/>
      </c>
    </row>
    <row r="371" spans="1:25" ht="15">
      <c r="A371" s="41">
        <v>16260725470</v>
      </c>
      <c r="B371" s="41" t="s">
        <v>670</v>
      </c>
      <c r="C371" s="106" t="s">
        <v>686</v>
      </c>
      <c r="D371" s="91"/>
      <c r="E371" s="23"/>
      <c r="F371" s="28" t="s">
        <v>667</v>
      </c>
      <c r="G371" s="23"/>
      <c r="H371" s="23"/>
      <c r="I371" s="96">
        <v>84</v>
      </c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7">
        <v>735</v>
      </c>
      <c r="U371" s="90">
        <f t="shared" si="30"/>
        <v>735</v>
      </c>
      <c r="V371" s="15">
        <f t="shared" si="26"/>
        <v>61740</v>
      </c>
      <c r="W371" s="16">
        <f t="shared" si="27"/>
        <v>0</v>
      </c>
      <c r="X371" s="17">
        <f t="shared" si="28"/>
        <v>0</v>
      </c>
      <c r="Y371" s="18">
        <f t="shared" si="29"/>
      </c>
    </row>
    <row r="372" spans="1:25" ht="15">
      <c r="A372" s="41">
        <v>16260737470</v>
      </c>
      <c r="B372" s="41" t="s">
        <v>671</v>
      </c>
      <c r="C372" s="106" t="s">
        <v>686</v>
      </c>
      <c r="D372" s="91"/>
      <c r="E372" s="23"/>
      <c r="F372" s="28" t="s">
        <v>667</v>
      </c>
      <c r="G372" s="23"/>
      <c r="H372" s="23"/>
      <c r="I372" s="96">
        <v>84</v>
      </c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7">
        <v>620</v>
      </c>
      <c r="U372" s="90">
        <f t="shared" si="30"/>
        <v>620</v>
      </c>
      <c r="V372" s="15">
        <f t="shared" si="26"/>
        <v>52080</v>
      </c>
      <c r="W372" s="16">
        <f t="shared" si="27"/>
        <v>0</v>
      </c>
      <c r="X372" s="17">
        <f t="shared" si="28"/>
        <v>0</v>
      </c>
      <c r="Y372" s="18">
        <f t="shared" si="29"/>
      </c>
    </row>
    <row r="373" spans="1:25" ht="18">
      <c r="A373" s="105" t="s">
        <v>672</v>
      </c>
      <c r="B373" s="104"/>
      <c r="C373" s="106" t="s">
        <v>686</v>
      </c>
      <c r="D373" s="22"/>
      <c r="E373" s="22"/>
      <c r="F373" s="22"/>
      <c r="G373" s="22"/>
      <c r="H373" s="22"/>
      <c r="I373" s="22"/>
      <c r="J373" s="103" t="s">
        <v>382</v>
      </c>
      <c r="K373" s="103" t="s">
        <v>383</v>
      </c>
      <c r="L373" s="103" t="s">
        <v>384</v>
      </c>
      <c r="M373" s="103" t="s">
        <v>385</v>
      </c>
      <c r="N373" s="103" t="s">
        <v>386</v>
      </c>
      <c r="O373" s="103" t="s">
        <v>387</v>
      </c>
      <c r="P373" s="103" t="s">
        <v>388</v>
      </c>
      <c r="Q373" s="103" t="s">
        <v>389</v>
      </c>
      <c r="R373" s="103" t="s">
        <v>390</v>
      </c>
      <c r="S373" s="103" t="s">
        <v>391</v>
      </c>
      <c r="T373" s="7"/>
      <c r="U373" s="90">
        <f t="shared" si="30"/>
        <v>0</v>
      </c>
      <c r="V373" s="15">
        <f t="shared" si="26"/>
      </c>
      <c r="W373" s="16">
        <f t="shared" si="27"/>
      </c>
      <c r="X373" s="17">
        <f t="shared" si="28"/>
      </c>
      <c r="Y373" s="18"/>
    </row>
    <row r="374" spans="1:25" ht="15">
      <c r="A374" s="41">
        <v>16270236470</v>
      </c>
      <c r="B374" s="41" t="s">
        <v>673</v>
      </c>
      <c r="C374" s="106" t="s">
        <v>686</v>
      </c>
      <c r="D374" s="91"/>
      <c r="E374" s="23"/>
      <c r="F374" s="28" t="s">
        <v>674</v>
      </c>
      <c r="G374" s="23"/>
      <c r="H374" s="23"/>
      <c r="I374" s="96">
        <v>84</v>
      </c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7">
        <v>775</v>
      </c>
      <c r="U374" s="90">
        <f t="shared" si="30"/>
        <v>775</v>
      </c>
      <c r="V374" s="15">
        <f t="shared" si="26"/>
        <v>65100</v>
      </c>
      <c r="W374" s="16">
        <f t="shared" si="27"/>
        <v>0</v>
      </c>
      <c r="X374" s="17">
        <f t="shared" si="28"/>
        <v>0</v>
      </c>
      <c r="Y374" s="18">
        <f t="shared" si="29"/>
      </c>
    </row>
    <row r="375" spans="1:25" ht="15">
      <c r="A375" s="41">
        <v>16270205470</v>
      </c>
      <c r="B375" s="41" t="s">
        <v>675</v>
      </c>
      <c r="C375" s="106" t="s">
        <v>686</v>
      </c>
      <c r="D375" s="91"/>
      <c r="E375" s="23"/>
      <c r="F375" s="28" t="s">
        <v>676</v>
      </c>
      <c r="G375" s="23"/>
      <c r="H375" s="23"/>
      <c r="I375" s="96">
        <v>84</v>
      </c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7">
        <v>865</v>
      </c>
      <c r="U375" s="90">
        <f t="shared" si="30"/>
        <v>865</v>
      </c>
      <c r="V375" s="15">
        <f t="shared" si="26"/>
        <v>72660</v>
      </c>
      <c r="W375" s="16">
        <f t="shared" si="27"/>
        <v>0</v>
      </c>
      <c r="X375" s="17">
        <f t="shared" si="28"/>
        <v>0</v>
      </c>
      <c r="Y375" s="18">
        <f t="shared" si="29"/>
      </c>
    </row>
    <row r="376" spans="1:25" ht="15">
      <c r="A376" s="41">
        <v>16270274470</v>
      </c>
      <c r="B376" s="41" t="s">
        <v>677</v>
      </c>
      <c r="C376" s="106" t="s">
        <v>686</v>
      </c>
      <c r="D376" s="91"/>
      <c r="E376" s="23"/>
      <c r="F376" s="28" t="s">
        <v>678</v>
      </c>
      <c r="G376" s="23"/>
      <c r="H376" s="23"/>
      <c r="I376" s="96">
        <v>84</v>
      </c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7">
        <v>665</v>
      </c>
      <c r="U376" s="90">
        <f t="shared" si="30"/>
        <v>665</v>
      </c>
      <c r="V376" s="15">
        <f t="shared" si="26"/>
        <v>55860</v>
      </c>
      <c r="W376" s="16">
        <f t="shared" si="27"/>
        <v>0</v>
      </c>
      <c r="X376" s="17">
        <f t="shared" si="28"/>
        <v>0</v>
      </c>
      <c r="Y376" s="18">
        <f t="shared" si="29"/>
      </c>
    </row>
    <row r="377" spans="1:25" ht="15">
      <c r="A377" s="41">
        <v>16270265470</v>
      </c>
      <c r="B377" s="41" t="s">
        <v>679</v>
      </c>
      <c r="C377" s="106" t="s">
        <v>686</v>
      </c>
      <c r="D377" s="91"/>
      <c r="E377" s="23"/>
      <c r="F377" s="28" t="s">
        <v>674</v>
      </c>
      <c r="G377" s="23"/>
      <c r="H377" s="23"/>
      <c r="I377" s="96">
        <v>84</v>
      </c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7">
        <v>625</v>
      </c>
      <c r="U377" s="90">
        <f t="shared" si="30"/>
        <v>625</v>
      </c>
      <c r="V377" s="15">
        <f t="shared" si="26"/>
        <v>52500</v>
      </c>
      <c r="W377" s="16">
        <f t="shared" si="27"/>
        <v>0</v>
      </c>
      <c r="X377" s="17">
        <f t="shared" si="28"/>
        <v>0</v>
      </c>
      <c r="Y377" s="18">
        <f t="shared" si="29"/>
      </c>
    </row>
    <row r="378" spans="1:25" ht="15">
      <c r="A378" s="41">
        <v>16270230470</v>
      </c>
      <c r="B378" s="41" t="s">
        <v>680</v>
      </c>
      <c r="C378" s="106" t="s">
        <v>686</v>
      </c>
      <c r="D378" s="91"/>
      <c r="E378" s="23"/>
      <c r="F378" s="28" t="s">
        <v>674</v>
      </c>
      <c r="G378" s="23"/>
      <c r="H378" s="23"/>
      <c r="I378" s="96">
        <v>84</v>
      </c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7">
        <v>505</v>
      </c>
      <c r="U378" s="90">
        <f t="shared" si="30"/>
        <v>505</v>
      </c>
      <c r="V378" s="15">
        <f t="shared" si="26"/>
        <v>42420</v>
      </c>
      <c r="W378" s="16">
        <f t="shared" si="27"/>
        <v>0</v>
      </c>
      <c r="X378" s="17">
        <f t="shared" si="28"/>
        <v>0</v>
      </c>
      <c r="Y378" s="18">
        <f t="shared" si="29"/>
      </c>
    </row>
    <row r="379" spans="1:25" ht="15">
      <c r="A379" s="41">
        <v>16270264470</v>
      </c>
      <c r="B379" s="41" t="s">
        <v>681</v>
      </c>
      <c r="C379" s="106" t="s">
        <v>686</v>
      </c>
      <c r="D379" s="91"/>
      <c r="E379" s="23"/>
      <c r="F379" s="28" t="s">
        <v>676</v>
      </c>
      <c r="G379" s="23"/>
      <c r="H379" s="23"/>
      <c r="I379" s="96">
        <v>84</v>
      </c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7">
        <v>815</v>
      </c>
      <c r="U379" s="90">
        <f t="shared" si="30"/>
        <v>815</v>
      </c>
      <c r="V379" s="15">
        <f t="shared" si="26"/>
        <v>68460</v>
      </c>
      <c r="W379" s="16">
        <f t="shared" si="27"/>
        <v>0</v>
      </c>
      <c r="X379" s="17">
        <f t="shared" si="28"/>
        <v>0</v>
      </c>
      <c r="Y379" s="18">
        <f t="shared" si="29"/>
      </c>
    </row>
    <row r="380" spans="1:25" ht="15">
      <c r="A380" s="41">
        <v>16270273470</v>
      </c>
      <c r="B380" s="41" t="s">
        <v>682</v>
      </c>
      <c r="C380" s="106" t="s">
        <v>686</v>
      </c>
      <c r="D380" s="91"/>
      <c r="E380" s="23"/>
      <c r="F380" s="28" t="s">
        <v>676</v>
      </c>
      <c r="G380" s="23"/>
      <c r="H380" s="23"/>
      <c r="I380" s="96">
        <v>84</v>
      </c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7">
        <v>600</v>
      </c>
      <c r="U380" s="90">
        <f t="shared" si="30"/>
        <v>600</v>
      </c>
      <c r="V380" s="15">
        <f t="shared" si="26"/>
        <v>50400</v>
      </c>
      <c r="W380" s="16">
        <f t="shared" si="27"/>
        <v>0</v>
      </c>
      <c r="X380" s="17">
        <f t="shared" si="28"/>
        <v>0</v>
      </c>
      <c r="Y380" s="18">
        <f t="shared" si="29"/>
      </c>
    </row>
    <row r="381" spans="1:25" ht="15">
      <c r="A381" s="41">
        <v>16270272470</v>
      </c>
      <c r="B381" s="41" t="s">
        <v>683</v>
      </c>
      <c r="C381" s="106" t="s">
        <v>686</v>
      </c>
      <c r="D381" s="91"/>
      <c r="E381" s="23"/>
      <c r="F381" s="28" t="s">
        <v>678</v>
      </c>
      <c r="G381" s="23"/>
      <c r="H381" s="23"/>
      <c r="I381" s="96">
        <v>84</v>
      </c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7">
        <v>600</v>
      </c>
      <c r="U381" s="90">
        <f t="shared" si="30"/>
        <v>600</v>
      </c>
      <c r="V381" s="15">
        <f t="shared" si="26"/>
        <v>50400</v>
      </c>
      <c r="W381" s="16">
        <f t="shared" si="27"/>
        <v>0</v>
      </c>
      <c r="X381" s="17">
        <f t="shared" si="28"/>
        <v>0</v>
      </c>
      <c r="Y381" s="18">
        <f t="shared" si="29"/>
      </c>
    </row>
    <row r="382" spans="1:25" ht="15">
      <c r="A382" s="41">
        <v>16270266470</v>
      </c>
      <c r="B382" s="41" t="s">
        <v>692</v>
      </c>
      <c r="C382" s="106" t="s">
        <v>686</v>
      </c>
      <c r="D382" s="91"/>
      <c r="E382" s="23"/>
      <c r="F382" s="28" t="s">
        <v>694</v>
      </c>
      <c r="G382" s="23"/>
      <c r="H382" s="23"/>
      <c r="I382" s="96">
        <v>84</v>
      </c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7">
        <v>550</v>
      </c>
      <c r="U382" s="90">
        <f t="shared" si="30"/>
        <v>550</v>
      </c>
      <c r="V382" s="15">
        <f t="shared" si="26"/>
        <v>46200</v>
      </c>
      <c r="W382" s="16">
        <f t="shared" si="27"/>
        <v>0</v>
      </c>
      <c r="X382" s="17">
        <f t="shared" si="28"/>
        <v>0</v>
      </c>
      <c r="Y382" s="18">
        <f t="shared" si="29"/>
      </c>
    </row>
    <row r="383" spans="1:25" ht="15">
      <c r="A383" s="41">
        <v>16270209470</v>
      </c>
      <c r="B383" s="41" t="s">
        <v>684</v>
      </c>
      <c r="C383" s="106" t="s">
        <v>686</v>
      </c>
      <c r="D383" s="91"/>
      <c r="E383" s="23"/>
      <c r="F383" s="28" t="s">
        <v>674</v>
      </c>
      <c r="G383" s="23"/>
      <c r="H383" s="23"/>
      <c r="I383" s="96">
        <v>84</v>
      </c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7">
        <v>705</v>
      </c>
      <c r="U383" s="90">
        <f t="shared" si="30"/>
        <v>705</v>
      </c>
      <c r="V383" s="15">
        <f t="shared" si="26"/>
        <v>59220</v>
      </c>
      <c r="W383" s="16">
        <f t="shared" si="27"/>
        <v>0</v>
      </c>
      <c r="X383" s="17">
        <f t="shared" si="28"/>
        <v>0</v>
      </c>
      <c r="Y383" s="18">
        <f t="shared" si="29"/>
      </c>
    </row>
    <row r="384" spans="1:25" ht="15">
      <c r="A384" s="35"/>
      <c r="B384" s="42"/>
      <c r="C384" s="37"/>
      <c r="D384" s="37"/>
      <c r="E384" s="37"/>
      <c r="F384" s="35"/>
      <c r="G384" s="36"/>
      <c r="H384" s="35"/>
      <c r="I384" s="2"/>
      <c r="J384" s="20">
        <f aca="true" t="shared" si="31" ref="J384:S384">SUM(J23:J383)</f>
        <v>0</v>
      </c>
      <c r="K384" s="20">
        <f t="shared" si="31"/>
        <v>0</v>
      </c>
      <c r="L384" s="20">
        <f t="shared" si="31"/>
        <v>0</v>
      </c>
      <c r="M384" s="20">
        <f t="shared" si="31"/>
        <v>0</v>
      </c>
      <c r="N384" s="20">
        <f t="shared" si="31"/>
        <v>0</v>
      </c>
      <c r="O384" s="20">
        <f t="shared" si="31"/>
        <v>0</v>
      </c>
      <c r="P384" s="20">
        <f t="shared" si="31"/>
        <v>0</v>
      </c>
      <c r="Q384" s="20">
        <f t="shared" si="31"/>
        <v>0</v>
      </c>
      <c r="R384" s="20">
        <f t="shared" si="31"/>
        <v>0</v>
      </c>
      <c r="S384" s="20">
        <f t="shared" si="31"/>
        <v>0</v>
      </c>
      <c r="T384" s="3"/>
      <c r="U384" s="3"/>
      <c r="V384" s="19"/>
      <c r="W384" s="16">
        <f>SUM(W23:W383)</f>
        <v>0</v>
      </c>
      <c r="X384" s="17">
        <f>SUM(X23:X383)</f>
        <v>0</v>
      </c>
      <c r="Y384" s="18">
        <f>SUM(Y23:Y383)</f>
        <v>0</v>
      </c>
    </row>
  </sheetData>
  <sheetProtection/>
  <protectedRanges>
    <protectedRange sqref="B18:B19" name="fejl?c_3"/>
  </protectedRanges>
  <autoFilter ref="A21:Y384"/>
  <conditionalFormatting sqref="X384 W23:X383 J384:S384">
    <cfRule type="cellIs" priority="37" dxfId="4" operator="greaterThan" stopIfTrue="1">
      <formula>0</formula>
    </cfRule>
  </conditionalFormatting>
  <conditionalFormatting sqref="Y23:Y384">
    <cfRule type="cellIs" priority="36" dxfId="5" operator="greaterThan" stopIfTrue="1">
      <formula>0</formula>
    </cfRule>
  </conditionalFormatting>
  <conditionalFormatting sqref="W384">
    <cfRule type="cellIs" priority="38" dxfId="4" operator="greaterThan" stopIfTrue="1">
      <formula>0</formula>
    </cfRule>
  </conditionalFormatting>
  <conditionalFormatting sqref="B15 C17:D19">
    <cfRule type="cellIs" priority="18" dxfId="6" operator="equal" stopIfTrue="1">
      <formula>"x"</formula>
    </cfRule>
  </conditionalFormatting>
  <dataValidations count="2">
    <dataValidation type="list" allowBlank="1" showInputMessage="1" showErrorMessage="1" promptTitle="Palánta átvevőhely" prompt="Itt válassza ki a megadott listából a palánta átvevő helyet!" errorTitle="Hibás adat!" error="Válasszon a megadott listából!" sqref="B16">
      <formula1>"A palánta átvevőhely kiválasztásához kattintson ide!,Szigetszentmiklós,Balatonszemes,Felsőzsolca,Debrecen,Kaposvár,Kapuvár,Nagykanizsa,Nyíregyháza,Pécs,Szeged,Szombathely"</formula1>
    </dataValidation>
    <dataValidation type="list" allowBlank="1" showInputMessage="1" showErrorMessage="1" promptTitle="Palánta átvevőhely" prompt="Itt válassza ki a megadott listából a palánta átvevő helyet!" errorTitle="Hibás adat!" error="Válasszon a megadott listából!" sqref="B17">
      <formula1>"A palánta átvevőhely kiválasztásához kattintson ide!,Debrecen,Kaposvár,Kapuvár,Nagykanizsa,Nyékládháza,Nyíregyháza,Ócsa,Pécs,Szeged,Szombathely"</formula1>
    </dataValidation>
  </dataValidations>
  <hyperlinks>
    <hyperlink ref="F12" r:id="rId1" display="floretum@floretum.hu"/>
    <hyperlink ref="F18" r:id="rId2" display="vagy a Hishtil honlapján a Termékeink/Our products menüpont alatt"/>
    <hyperlink ref="F16" r:id="rId3" display="az online lapozható katalógusban,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7"/>
  <headerFooter>
    <oddFooter>&amp;LFloretum Kft. - Hishtil palánta megrendelő, 2021&amp;R&amp;P</oddFooter>
  </headerFooter>
  <drawing r:id="rId6"/>
  <legacyDrawing r:id="rId5"/>
  <oleObjects>
    <oleObject progId="Acrobat Document" dvAspect="DVASPECT_ICON" shapeId="107212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Floretum</dc:creator>
  <cp:keywords/>
  <dc:description/>
  <cp:lastModifiedBy>Floretum</cp:lastModifiedBy>
  <cp:lastPrinted>2020-12-02T15:49:41Z</cp:lastPrinted>
  <dcterms:created xsi:type="dcterms:W3CDTF">2018-11-21T10:31:07Z</dcterms:created>
  <dcterms:modified xsi:type="dcterms:W3CDTF">2020-12-03T11:07:38Z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